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70" windowWidth="17940" windowHeight="6870" tabRatio="613" activeTab="0"/>
  </bookViews>
  <sheets>
    <sheet name="Приамурье и Приморье все соб." sheetId="1" r:id="rId1"/>
    <sheet name="Приамурье и Приморье землетр." sheetId="2" r:id="rId2"/>
  </sheets>
  <definedNames>
    <definedName name="_xlnm._FilterDatabase" localSheetId="0" hidden="1">'Приамурье и Приморье все соб.'!$A$3:$AZ$3</definedName>
    <definedName name="_xlnm._FilterDatabase" localSheetId="1" hidden="1">'Приамурье и Приморье землетр.'!$A$3:$AV$107</definedName>
  </definedNames>
  <calcPr fullCalcOnLoad="1"/>
</workbook>
</file>

<file path=xl/sharedStrings.xml><?xml version="1.0" encoding="utf-8"?>
<sst xmlns="http://schemas.openxmlformats.org/spreadsheetml/2006/main" count="898" uniqueCount="147">
  <si>
    <t>Мес</t>
  </si>
  <si>
    <t>День</t>
  </si>
  <si>
    <t>Час</t>
  </si>
  <si>
    <t>Мин</t>
  </si>
  <si>
    <t>Макросейсмические данные</t>
  </si>
  <si>
    <t>Становой</t>
  </si>
  <si>
    <t>Янкан-Тукурингра-Джагдинский</t>
  </si>
  <si>
    <t>Турано-Буреинский</t>
  </si>
  <si>
    <t>Сихотэ-Алиньский</t>
  </si>
  <si>
    <t>Приграничный</t>
  </si>
  <si>
    <t>SAGSR</t>
  </si>
  <si>
    <t>reg ID</t>
  </si>
  <si>
    <t>Хронология</t>
  </si>
  <si>
    <t>Год</t>
  </si>
  <si>
    <t>Сек</t>
  </si>
  <si>
    <t>M
формула</t>
  </si>
  <si>
    <t>M
значение</t>
  </si>
  <si>
    <r>
      <t>δ</t>
    </r>
    <r>
      <rPr>
        <b/>
        <i/>
        <sz val="8"/>
        <color indexed="8"/>
        <rFont val="Times New Roman"/>
        <family val="1"/>
      </rPr>
      <t>t</t>
    </r>
    <r>
      <rPr>
        <b/>
        <sz val="4"/>
        <color indexed="8"/>
        <rFont val="Times New Roman"/>
        <family val="1"/>
      </rPr>
      <t>0</t>
    </r>
    <r>
      <rPr>
        <b/>
        <sz val="8"/>
        <color indexed="8"/>
        <rFont val="Times New Roman"/>
        <family val="1"/>
      </rPr>
      <t xml:space="preserve">, </t>
    </r>
    <r>
      <rPr>
        <b/>
        <i/>
        <sz val="8"/>
        <color indexed="8"/>
        <rFont val="Times New Roman"/>
        <family val="1"/>
      </rPr>
      <t>c</t>
    </r>
  </si>
  <si>
    <t>φ, °N</t>
  </si>
  <si>
    <t>δφ, °</t>
  </si>
  <si>
    <t>λ, °E</t>
  </si>
  <si>
    <t>δλ, °</t>
  </si>
  <si>
    <r>
      <t>h</t>
    </r>
    <r>
      <rPr>
        <b/>
        <sz val="8"/>
        <color indexed="8"/>
        <rFont val="Times New Roman"/>
        <family val="1"/>
      </rPr>
      <t xml:space="preserve">, </t>
    </r>
    <r>
      <rPr>
        <b/>
        <i/>
        <sz val="8"/>
        <color indexed="8"/>
        <rFont val="Times New Roman"/>
        <family val="1"/>
      </rPr>
      <t>км</t>
    </r>
  </si>
  <si>
    <r>
      <t>δ</t>
    </r>
    <r>
      <rPr>
        <b/>
        <i/>
        <sz val="8"/>
        <color indexed="8"/>
        <rFont val="Times New Roman"/>
        <family val="1"/>
      </rPr>
      <t>h</t>
    </r>
    <r>
      <rPr>
        <b/>
        <sz val="8"/>
        <color indexed="8"/>
        <rFont val="Times New Roman"/>
        <family val="1"/>
      </rPr>
      <t xml:space="preserve">, </t>
    </r>
    <r>
      <rPr>
        <b/>
        <i/>
        <sz val="8"/>
        <color indexed="8"/>
        <rFont val="Times New Roman"/>
        <family val="1"/>
      </rPr>
      <t>км</t>
    </r>
  </si>
  <si>
    <t>MPVA</t>
  </si>
  <si>
    <t>MSHA</t>
  </si>
  <si>
    <t>Код сети</t>
  </si>
  <si>
    <t>Географический район</t>
  </si>
  <si>
    <t>Регион</t>
  </si>
  <si>
    <t>№
района</t>
  </si>
  <si>
    <r>
      <rPr>
        <b/>
        <i/>
        <sz val="8"/>
        <rFont val="Times New Roman"/>
        <family val="1"/>
      </rPr>
      <t>Е</t>
    </r>
    <r>
      <rPr>
        <b/>
        <sz val="8"/>
        <rFont val="Times New Roman"/>
        <family val="1"/>
      </rPr>
      <t xml:space="preserve">, </t>
    </r>
    <r>
      <rPr>
        <b/>
        <i/>
        <sz val="8"/>
        <rFont val="Times New Roman"/>
        <family val="1"/>
      </rPr>
      <t>эрг</t>
    </r>
    <r>
      <rPr>
        <b/>
        <sz val="8"/>
        <rFont val="Times New Roman"/>
        <family val="1"/>
      </rPr>
      <t xml:space="preserve">
10**(11.8+1.5*</t>
    </r>
    <r>
      <rPr>
        <b/>
        <i/>
        <sz val="8"/>
        <rFont val="Times New Roman"/>
        <family val="1"/>
      </rPr>
      <t>М</t>
    </r>
    <r>
      <rPr>
        <b/>
        <sz val="8"/>
        <rFont val="Times New Roman"/>
        <family val="1"/>
      </rPr>
      <t>)
землетрясений</t>
    </r>
  </si>
  <si>
    <r>
      <rPr>
        <b/>
        <i/>
        <sz val="8"/>
        <rFont val="Times New Roman"/>
        <family val="1"/>
      </rPr>
      <t>Е</t>
    </r>
    <r>
      <rPr>
        <b/>
        <sz val="8"/>
        <rFont val="Times New Roman"/>
        <family val="1"/>
      </rPr>
      <t xml:space="preserve">, </t>
    </r>
    <r>
      <rPr>
        <b/>
        <i/>
        <sz val="8"/>
        <rFont val="Times New Roman"/>
        <family val="1"/>
      </rPr>
      <t>эрг</t>
    </r>
    <r>
      <rPr>
        <b/>
        <sz val="8"/>
        <rFont val="Times New Roman"/>
        <family val="1"/>
      </rPr>
      <t xml:space="preserve">
10**(11.8+1.5*</t>
    </r>
    <r>
      <rPr>
        <b/>
        <i/>
        <sz val="8"/>
        <rFont val="Times New Roman"/>
        <family val="1"/>
      </rPr>
      <t>М</t>
    </r>
    <r>
      <rPr>
        <b/>
        <sz val="8"/>
        <rFont val="Times New Roman"/>
        <family val="1"/>
      </rPr>
      <t>)
взрывов</t>
    </r>
  </si>
  <si>
    <t>возможно взрыв</t>
  </si>
  <si>
    <r>
      <t>К</t>
    </r>
    <r>
      <rPr>
        <b/>
        <sz val="8"/>
        <color indexed="8"/>
        <rFont val="Times New Roman"/>
        <family val="1"/>
      </rPr>
      <t>p</t>
    </r>
  </si>
  <si>
    <t>№
м/с</t>
  </si>
  <si>
    <t>Авдеева Л.И. (сост.)</t>
  </si>
  <si>
    <t>Приамурье и Приморье</t>
  </si>
  <si>
    <t>Хабаровский край, Верхнебурейский р-н</t>
  </si>
  <si>
    <t xml:space="preserve"> Зейско-Селемджинский</t>
  </si>
  <si>
    <t>PIP210001</t>
  </si>
  <si>
    <t>PIP210002</t>
  </si>
  <si>
    <t>PIP210003</t>
  </si>
  <si>
    <t>PIP210004</t>
  </si>
  <si>
    <t>PIP210005</t>
  </si>
  <si>
    <t>PIP210006</t>
  </si>
  <si>
    <t>PIP210007</t>
  </si>
  <si>
    <t>PIP210008</t>
  </si>
  <si>
    <t>PIP210009</t>
  </si>
  <si>
    <t>PIP210010</t>
  </si>
  <si>
    <t>PIP210011</t>
  </si>
  <si>
    <t>PIP210012</t>
  </si>
  <si>
    <t>PIP210013</t>
  </si>
  <si>
    <t>PIP210014</t>
  </si>
  <si>
    <t>PIP210015</t>
  </si>
  <si>
    <t>PIP210016</t>
  </si>
  <si>
    <t>PIP210017</t>
  </si>
  <si>
    <t>PIP210018</t>
  </si>
  <si>
    <t>PIP210019</t>
  </si>
  <si>
    <t>PIP210020</t>
  </si>
  <si>
    <t>PIP210021</t>
  </si>
  <si>
    <t>PIP210022</t>
  </si>
  <si>
    <t>PIP210023</t>
  </si>
  <si>
    <t>PIP210024</t>
  </si>
  <si>
    <t>PIP210025</t>
  </si>
  <si>
    <t>PIP210026</t>
  </si>
  <si>
    <t>PIP210027</t>
  </si>
  <si>
    <t>PIP210028</t>
  </si>
  <si>
    <t>PIP210029</t>
  </si>
  <si>
    <t>PIP210030</t>
  </si>
  <si>
    <t>PIP210031</t>
  </si>
  <si>
    <t>PIP210032</t>
  </si>
  <si>
    <t>PIP210033</t>
  </si>
  <si>
    <t>PIP210034</t>
  </si>
  <si>
    <t>PIP210035</t>
  </si>
  <si>
    <t>PIP210036</t>
  </si>
  <si>
    <t>PIP210037</t>
  </si>
  <si>
    <t>PIP210038</t>
  </si>
  <si>
    <t>PIP210039</t>
  </si>
  <si>
    <t>PIP210040</t>
  </si>
  <si>
    <t>PIP210041</t>
  </si>
  <si>
    <t>PIP210042</t>
  </si>
  <si>
    <t>PIP210043</t>
  </si>
  <si>
    <t>PIP210044</t>
  </si>
  <si>
    <t>PIP210045</t>
  </si>
  <si>
    <t>PIP210046</t>
  </si>
  <si>
    <t>PIP210047</t>
  </si>
  <si>
    <t>PIP210048</t>
  </si>
  <si>
    <t>PIP210049</t>
  </si>
  <si>
    <t>PIP210050</t>
  </si>
  <si>
    <t>PIP210051</t>
  </si>
  <si>
    <t>PIP210052</t>
  </si>
  <si>
    <t>PIP210053</t>
  </si>
  <si>
    <t>PIP210054</t>
  </si>
  <si>
    <t>PIP210055</t>
  </si>
  <si>
    <t>PIP210056</t>
  </si>
  <si>
    <t>PIP210057</t>
  </si>
  <si>
    <t>PIP210058</t>
  </si>
  <si>
    <t>PIP210059</t>
  </si>
  <si>
    <t>PIP210060</t>
  </si>
  <si>
    <t>PIP210061</t>
  </si>
  <si>
    <t>PIP210062</t>
  </si>
  <si>
    <t>PIP210063</t>
  </si>
  <si>
    <t>PIP210064</t>
  </si>
  <si>
    <t>PIP210065</t>
  </si>
  <si>
    <t>PIP210066</t>
  </si>
  <si>
    <t>PIP210067</t>
  </si>
  <si>
    <t>PIP210068</t>
  </si>
  <si>
    <t>PIP210069</t>
  </si>
  <si>
    <t>PIP210070</t>
  </si>
  <si>
    <t>PIP210071</t>
  </si>
  <si>
    <t>PIP210072</t>
  </si>
  <si>
    <t>PIP210073</t>
  </si>
  <si>
    <t>PIP210074</t>
  </si>
  <si>
    <t>PIP210075</t>
  </si>
  <si>
    <t>PIP210076</t>
  </si>
  <si>
    <t>PIP210077</t>
  </si>
  <si>
    <t>PIP210078</t>
  </si>
  <si>
    <t>PIP210079</t>
  </si>
  <si>
    <t>PIP210080</t>
  </si>
  <si>
    <t>PIP210081</t>
  </si>
  <si>
    <t>PIP210082</t>
  </si>
  <si>
    <t>PIP210083</t>
  </si>
  <si>
    <t>PIP210084</t>
  </si>
  <si>
    <t>PIP210085</t>
  </si>
  <si>
    <t>PIP210086</t>
  </si>
  <si>
    <t>PIP210087</t>
  </si>
  <si>
    <t>PIP210088</t>
  </si>
  <si>
    <t>PIP210089</t>
  </si>
  <si>
    <t>PIP210090</t>
  </si>
  <si>
    <t>PIP210091</t>
  </si>
  <si>
    <t>PIP210092</t>
  </si>
  <si>
    <t>PIP210093</t>
  </si>
  <si>
    <t>PIP210094</t>
  </si>
  <si>
    <t>PIP210095</t>
  </si>
  <si>
    <t>PIP210096</t>
  </si>
  <si>
    <t>PIP210097</t>
  </si>
  <si>
    <t>PIP210098</t>
  </si>
  <si>
    <t>PIP210099</t>
  </si>
  <si>
    <t>PIP210100</t>
  </si>
  <si>
    <t>PIP210102</t>
  </si>
  <si>
    <t>PIP210103</t>
  </si>
  <si>
    <t>PIP210104</t>
  </si>
  <si>
    <t>PIP210105</t>
  </si>
  <si>
    <t>Облучье (19 км) – 3 балла.</t>
  </si>
  <si>
    <r>
      <t>Каталог сейсмических событий региона «Приамурье и Приморье» за 2021 г. с </t>
    </r>
    <r>
      <rPr>
        <b/>
        <i/>
        <sz val="10"/>
        <color indexed="8"/>
        <rFont val="Times New Roman"/>
        <family val="1"/>
      </rPr>
      <t>M</t>
    </r>
    <r>
      <rPr>
        <b/>
        <sz val="10"/>
        <color indexed="8"/>
        <rFont val="Symbol"/>
        <family val="1"/>
      </rPr>
      <t>³</t>
    </r>
    <r>
      <rPr>
        <b/>
        <sz val="10"/>
        <color indexed="8"/>
        <rFont val="Times New Roman"/>
        <family val="1"/>
      </rPr>
      <t>1.0</t>
    </r>
  </si>
  <si>
    <r>
      <t>Каталог землетрясений региона «Приамурье и Приморье» за 2021 г. с </t>
    </r>
    <r>
      <rPr>
        <b/>
        <i/>
        <sz val="10"/>
        <color indexed="8"/>
        <rFont val="Times New Roman"/>
        <family val="1"/>
      </rPr>
      <t>M</t>
    </r>
    <r>
      <rPr>
        <b/>
        <sz val="10"/>
        <color indexed="8"/>
        <rFont val="Symbol"/>
        <family val="1"/>
      </rPr>
      <t>³</t>
    </r>
    <r>
      <rPr>
        <b/>
        <sz val="10"/>
        <color indexed="8"/>
        <rFont val="Times New Roman"/>
        <family val="1"/>
      </rPr>
      <t>1.0</t>
    </r>
  </si>
  <si>
    <t>PIP210101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</si>
</sst>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mmm/yyyy"/>
    <numFmt numFmtId="187" formatCode="0.0000"/>
    <numFmt numFmtId="188" formatCode="0.000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* #,##0_);_(* \(#,##0\);_(* &quot;-&quot;_);_(@_)"/>
    <numFmt numFmtId="193" formatCode="0.0000E+00"/>
    <numFmt numFmtId="194" formatCode="0.000E+00"/>
    <numFmt numFmtId="195" formatCode="0.000000"/>
    <numFmt numFmtId="196" formatCode="0.0E+00"/>
    <numFmt numFmtId="197" formatCode="0E+00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name val="Arial"/>
      <family val="2"/>
    </font>
    <font>
      <sz val="9"/>
      <color indexed="21"/>
      <name val="Arial Cyr"/>
      <family val="0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10"/>
      <name val="Arial Cyr"/>
      <family val="0"/>
    </font>
    <font>
      <b/>
      <sz val="9"/>
      <color indexed="21"/>
      <name val="Arial Cyr"/>
      <family val="0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4"/>
      <color indexed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Alignment="1">
      <alignment vertical="top"/>
    </xf>
    <xf numFmtId="1" fontId="8" fillId="0" borderId="0" xfId="0" applyNumberFormat="1" applyFont="1" applyAlignment="1">
      <alignment vertical="top"/>
    </xf>
    <xf numFmtId="184" fontId="8" fillId="0" borderId="0" xfId="0" applyNumberFormat="1" applyFont="1" applyAlignment="1">
      <alignment vertical="top"/>
    </xf>
    <xf numFmtId="1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184" fontId="8" fillId="0" borderId="0" xfId="0" applyNumberFormat="1" applyFont="1" applyFill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1" fontId="11" fillId="0" borderId="0" xfId="0" applyNumberFormat="1" applyFont="1" applyFill="1" applyAlignment="1">
      <alignment horizontal="center" vertical="top"/>
    </xf>
    <xf numFmtId="0" fontId="59" fillId="0" borderId="10" xfId="0" applyFont="1" applyFill="1" applyBorder="1" applyAlignment="1">
      <alignment vertical="top"/>
    </xf>
    <xf numFmtId="184" fontId="59" fillId="0" borderId="10" xfId="0" applyNumberFormat="1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center" vertical="top"/>
    </xf>
    <xf numFmtId="184" fontId="59" fillId="0" borderId="10" xfId="0" applyNumberFormat="1" applyFont="1" applyFill="1" applyBorder="1" applyAlignment="1">
      <alignment vertical="top"/>
    </xf>
    <xf numFmtId="1" fontId="60" fillId="32" borderId="10" xfId="0" applyNumberFormat="1" applyFont="1" applyFill="1" applyBorder="1" applyAlignment="1">
      <alignment horizontal="center" vertical="center" wrapText="1"/>
    </xf>
    <xf numFmtId="187" fontId="60" fillId="32" borderId="10" xfId="0" applyNumberFormat="1" applyFont="1" applyFill="1" applyBorder="1" applyAlignment="1">
      <alignment horizontal="center" vertical="center" wrapText="1"/>
    </xf>
    <xf numFmtId="184" fontId="60" fillId="32" borderId="10" xfId="0" applyNumberFormat="1" applyFont="1" applyFill="1" applyBorder="1" applyAlignment="1">
      <alignment horizontal="center" vertical="center" wrapText="1"/>
    </xf>
    <xf numFmtId="184" fontId="61" fillId="32" borderId="10" xfId="0" applyNumberFormat="1" applyFont="1" applyFill="1" applyBorder="1" applyAlignment="1">
      <alignment horizontal="center" vertical="center" wrapText="1"/>
    </xf>
    <xf numFmtId="184" fontId="16" fillId="32" borderId="10" xfId="0" applyNumberFormat="1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1" fontId="17" fillId="32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top"/>
    </xf>
    <xf numFmtId="184" fontId="8" fillId="0" borderId="0" xfId="0" applyNumberFormat="1" applyFont="1" applyFill="1" applyAlignment="1">
      <alignment horizontal="center" vertical="top"/>
    </xf>
    <xf numFmtId="184" fontId="8" fillId="0" borderId="0" xfId="0" applyNumberFormat="1" applyFont="1" applyAlignment="1">
      <alignment horizontal="center" vertical="top"/>
    </xf>
    <xf numFmtId="187" fontId="8" fillId="0" borderId="0" xfId="0" applyNumberFormat="1" applyFont="1" applyFill="1" applyAlignment="1">
      <alignment horizontal="center" vertical="top"/>
    </xf>
    <xf numFmtId="187" fontId="8" fillId="0" borderId="0" xfId="0" applyNumberFormat="1" applyFont="1" applyAlignment="1">
      <alignment horizontal="center" vertical="top"/>
    </xf>
    <xf numFmtId="187" fontId="10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187" fontId="4" fillId="0" borderId="0" xfId="0" applyNumberFormat="1" applyFont="1" applyFill="1" applyAlignment="1">
      <alignment horizontal="center" vertical="top"/>
    </xf>
    <xf numFmtId="1" fontId="4" fillId="0" borderId="0" xfId="0" applyNumberFormat="1" applyFont="1" applyFill="1" applyAlignment="1">
      <alignment vertical="top"/>
    </xf>
    <xf numFmtId="1" fontId="6" fillId="0" borderId="0" xfId="0" applyNumberFormat="1" applyFont="1" applyFill="1" applyBorder="1" applyAlignment="1">
      <alignment vertical="top"/>
    </xf>
    <xf numFmtId="184" fontId="6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184" fontId="4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187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1" fontId="6" fillId="0" borderId="0" xfId="0" applyNumberFormat="1" applyFont="1" applyBorder="1" applyAlignment="1">
      <alignment vertical="top"/>
    </xf>
    <xf numFmtId="184" fontId="6" fillId="0" borderId="0" xfId="0" applyNumberFormat="1" applyFont="1" applyBorder="1" applyAlignment="1">
      <alignment vertical="top"/>
    </xf>
    <xf numFmtId="0" fontId="4" fillId="0" borderId="0" xfId="0" applyFont="1" applyAlignment="1">
      <alignment horizontal="right" vertical="top"/>
    </xf>
    <xf numFmtId="184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84" fontId="5" fillId="0" borderId="0" xfId="0" applyNumberFormat="1" applyFont="1" applyFill="1" applyAlignment="1">
      <alignment horizontal="center" vertical="top"/>
    </xf>
    <xf numFmtId="49" fontId="4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60" fillId="32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185" fontId="8" fillId="0" borderId="0" xfId="0" applyNumberFormat="1" applyFont="1" applyAlignment="1">
      <alignment vertical="top"/>
    </xf>
    <xf numFmtId="0" fontId="4" fillId="0" borderId="0" xfId="0" applyFont="1" applyFill="1" applyAlignment="1">
      <alignment horizontal="center" vertical="top"/>
    </xf>
    <xf numFmtId="1" fontId="8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center" vertical="top" wrapText="1"/>
    </xf>
    <xf numFmtId="1" fontId="8" fillId="0" borderId="0" xfId="0" applyNumberFormat="1" applyFont="1" applyFill="1" applyAlignment="1">
      <alignment horizontal="center" vertical="top"/>
    </xf>
    <xf numFmtId="1" fontId="59" fillId="0" borderId="10" xfId="0" applyNumberFormat="1" applyFont="1" applyFill="1" applyBorder="1" applyAlignment="1">
      <alignment vertical="top"/>
    </xf>
    <xf numFmtId="0" fontId="59" fillId="0" borderId="10" xfId="0" applyFont="1" applyFill="1" applyBorder="1" applyAlignment="1">
      <alignment horizontal="left" vertical="top"/>
    </xf>
    <xf numFmtId="185" fontId="4" fillId="0" borderId="0" xfId="0" applyNumberFormat="1" applyFont="1" applyAlignment="1">
      <alignment vertical="top"/>
    </xf>
    <xf numFmtId="185" fontId="4" fillId="0" borderId="0" xfId="0" applyNumberFormat="1" applyFont="1" applyFill="1" applyAlignment="1">
      <alignment vertical="top"/>
    </xf>
    <xf numFmtId="185" fontId="60" fillId="32" borderId="10" xfId="0" applyNumberFormat="1" applyFont="1" applyFill="1" applyBorder="1" applyAlignment="1">
      <alignment horizontal="center" vertical="center" wrapText="1"/>
    </xf>
    <xf numFmtId="185" fontId="8" fillId="0" borderId="0" xfId="0" applyNumberFormat="1" applyFont="1" applyFill="1" applyAlignment="1">
      <alignment vertical="top"/>
    </xf>
    <xf numFmtId="187" fontId="59" fillId="0" borderId="10" xfId="0" applyNumberFormat="1" applyFont="1" applyFill="1" applyBorder="1" applyAlignment="1">
      <alignment vertical="center"/>
    </xf>
    <xf numFmtId="2" fontId="59" fillId="0" borderId="10" xfId="0" applyNumberFormat="1" applyFont="1" applyFill="1" applyBorder="1" applyAlignment="1">
      <alignment vertical="top"/>
    </xf>
    <xf numFmtId="2" fontId="59" fillId="0" borderId="10" xfId="0" applyNumberFormat="1" applyFont="1" applyFill="1" applyBorder="1" applyAlignment="1">
      <alignment horizontal="right" vertical="top"/>
    </xf>
    <xf numFmtId="49" fontId="59" fillId="0" borderId="10" xfId="0" applyNumberFormat="1" applyFont="1" applyFill="1" applyBorder="1" applyAlignment="1">
      <alignment vertical="top"/>
    </xf>
    <xf numFmtId="49" fontId="59" fillId="0" borderId="10" xfId="0" applyNumberFormat="1" applyFont="1" applyFill="1" applyBorder="1" applyAlignment="1">
      <alignment horizontal="center" vertical="top"/>
    </xf>
    <xf numFmtId="184" fontId="8" fillId="0" borderId="10" xfId="0" applyNumberFormat="1" applyFont="1" applyFill="1" applyBorder="1" applyAlignment="1">
      <alignment horizontal="center" vertical="top"/>
    </xf>
    <xf numFmtId="184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184" fontId="4" fillId="0" borderId="10" xfId="0" applyNumberFormat="1" applyFont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8"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rgb="FFFF0000"/>
      </font>
      <fill>
        <patternFill patternType="solid">
          <fgColor rgb="FF969696"/>
          <bgColor rgb="FF808080"/>
        </patternFill>
      </fill>
      <border/>
    </dxf>
    <dxf>
      <font>
        <b val="0"/>
        <color rgb="FFFF0000"/>
      </font>
      <fill>
        <patternFill patternType="solid">
          <fgColor rgb="FFCCCCFF"/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C10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.875" style="40" customWidth="1"/>
    <col min="2" max="2" width="9.75390625" style="41" customWidth="1"/>
    <col min="3" max="3" width="4.625" style="10" bestFit="1" customWidth="1"/>
    <col min="4" max="4" width="4.125" style="42" bestFit="1" customWidth="1"/>
    <col min="5" max="5" width="5.00390625" style="42" bestFit="1" customWidth="1"/>
    <col min="6" max="6" width="3.875" style="33" bestFit="1" customWidth="1"/>
    <col min="7" max="7" width="4.25390625" style="43" bestFit="1" customWidth="1"/>
    <col min="8" max="8" width="5.625" style="44" customWidth="1"/>
    <col min="9" max="9" width="5.125" style="44" customWidth="1"/>
    <col min="10" max="10" width="5.75390625" style="62" bestFit="1" customWidth="1"/>
    <col min="11" max="11" width="4.875" style="62" bestFit="1" customWidth="1"/>
    <col min="12" max="12" width="6.625" style="62" bestFit="1" customWidth="1"/>
    <col min="13" max="13" width="4.875" style="62" bestFit="1" customWidth="1"/>
    <col min="14" max="14" width="5.625" style="38" customWidth="1"/>
    <col min="15" max="15" width="3.625" style="45" customWidth="1"/>
    <col min="16" max="16" width="4.25390625" style="46" bestFit="1" customWidth="1"/>
    <col min="17" max="17" width="5.625" style="46" bestFit="1" customWidth="1"/>
    <col min="18" max="18" width="6.00390625" style="46" customWidth="1"/>
    <col min="19" max="19" width="7.75390625" style="46" customWidth="1"/>
    <col min="20" max="20" width="7.875" style="46" customWidth="1"/>
    <col min="21" max="21" width="6.75390625" style="46" customWidth="1"/>
    <col min="22" max="22" width="23.875" style="46" customWidth="1"/>
    <col min="23" max="23" width="18.00390625" style="46" customWidth="1"/>
    <col min="24" max="24" width="24.00390625" style="46" customWidth="1"/>
    <col min="25" max="25" width="4.25390625" style="39" customWidth="1"/>
    <col min="26" max="26" width="7.25390625" style="39" customWidth="1"/>
    <col min="27" max="27" width="10.875" style="52" customWidth="1"/>
    <col min="28" max="28" width="14.25390625" style="47" customWidth="1"/>
    <col min="29" max="29" width="15.25390625" style="46" customWidth="1"/>
    <col min="30" max="30" width="13.25390625" style="38" customWidth="1"/>
    <col min="31" max="32" width="18.375" style="38" bestFit="1" customWidth="1"/>
    <col min="33" max="33" width="6.00390625" style="38" bestFit="1" customWidth="1"/>
    <col min="34" max="34" width="6.75390625" style="38" bestFit="1" customWidth="1"/>
    <col min="35" max="35" width="3.75390625" style="38" bestFit="1" customWidth="1"/>
    <col min="36" max="36" width="3.25390625" style="38" bestFit="1" customWidth="1"/>
    <col min="37" max="37" width="6.00390625" style="38" bestFit="1" customWidth="1"/>
    <col min="38" max="38" width="17.75390625" style="38" bestFit="1" customWidth="1"/>
    <col min="39" max="16384" width="9.00390625" style="38" customWidth="1"/>
  </cols>
  <sheetData>
    <row r="1" ht="13.5">
      <c r="A1" s="54" t="s">
        <v>144</v>
      </c>
    </row>
    <row r="2" spans="1:29" ht="12.75">
      <c r="A2" s="30" t="s">
        <v>35</v>
      </c>
      <c r="B2" s="31"/>
      <c r="C2" s="9"/>
      <c r="D2" s="32"/>
      <c r="E2" s="32"/>
      <c r="G2" s="33"/>
      <c r="H2" s="34"/>
      <c r="I2" s="34"/>
      <c r="J2" s="63"/>
      <c r="K2" s="63"/>
      <c r="L2" s="63"/>
      <c r="M2" s="63"/>
      <c r="N2" s="35"/>
      <c r="O2" s="36"/>
      <c r="P2" s="37"/>
      <c r="Q2" s="37"/>
      <c r="R2" s="37"/>
      <c r="S2" s="48"/>
      <c r="T2" s="37"/>
      <c r="U2" s="37"/>
      <c r="V2" s="37"/>
      <c r="W2" s="37"/>
      <c r="X2" s="37"/>
      <c r="Z2" s="56"/>
      <c r="AA2" s="49"/>
      <c r="AB2" s="39"/>
      <c r="AC2" s="39"/>
    </row>
    <row r="3" spans="1:29" s="23" customFormat="1" ht="33">
      <c r="A3" s="16" t="s">
        <v>11</v>
      </c>
      <c r="B3" s="17" t="s">
        <v>12</v>
      </c>
      <c r="C3" s="16" t="s">
        <v>13</v>
      </c>
      <c r="D3" s="16" t="s">
        <v>0</v>
      </c>
      <c r="E3" s="16" t="s">
        <v>1</v>
      </c>
      <c r="F3" s="16" t="s">
        <v>2</v>
      </c>
      <c r="G3" s="16" t="s">
        <v>3</v>
      </c>
      <c r="H3" s="18" t="s">
        <v>14</v>
      </c>
      <c r="I3" s="18" t="s">
        <v>17</v>
      </c>
      <c r="J3" s="64" t="s">
        <v>18</v>
      </c>
      <c r="K3" s="64" t="s">
        <v>19</v>
      </c>
      <c r="L3" s="64" t="s">
        <v>20</v>
      </c>
      <c r="M3" s="64" t="s">
        <v>21</v>
      </c>
      <c r="N3" s="19" t="s">
        <v>22</v>
      </c>
      <c r="O3" s="18" t="s">
        <v>23</v>
      </c>
      <c r="P3" s="19" t="s">
        <v>33</v>
      </c>
      <c r="Q3" s="19" t="s">
        <v>24</v>
      </c>
      <c r="R3" s="19" t="s">
        <v>25</v>
      </c>
      <c r="S3" s="20" t="s">
        <v>15</v>
      </c>
      <c r="T3" s="20" t="s">
        <v>16</v>
      </c>
      <c r="U3" s="16" t="s">
        <v>26</v>
      </c>
      <c r="V3" s="16" t="s">
        <v>27</v>
      </c>
      <c r="W3" s="16" t="s">
        <v>28</v>
      </c>
      <c r="X3" s="53" t="s">
        <v>4</v>
      </c>
      <c r="Y3" s="21" t="s">
        <v>34</v>
      </c>
      <c r="Z3" s="21" t="s">
        <v>29</v>
      </c>
      <c r="AB3" s="22" t="s">
        <v>30</v>
      </c>
      <c r="AC3" s="22" t="s">
        <v>31</v>
      </c>
    </row>
    <row r="4" spans="1:29" s="5" customFormat="1" ht="12">
      <c r="A4" s="12" t="s">
        <v>39</v>
      </c>
      <c r="B4" s="66">
        <f aca="true" t="shared" si="0" ref="B4:B35">DATE(C4,D4,E4)+TIME(F4,G4,H4)</f>
        <v>44197.94023148148</v>
      </c>
      <c r="C4" s="60">
        <v>2021</v>
      </c>
      <c r="D4" s="60">
        <v>1</v>
      </c>
      <c r="E4" s="60">
        <v>1</v>
      </c>
      <c r="F4" s="60">
        <v>22</v>
      </c>
      <c r="G4" s="60">
        <v>33</v>
      </c>
      <c r="H4" s="60">
        <v>56.969</v>
      </c>
      <c r="I4" s="15">
        <v>0.22534457607434852</v>
      </c>
      <c r="J4" s="67">
        <v>54.132</v>
      </c>
      <c r="K4" s="67">
        <v>0.011</v>
      </c>
      <c r="L4" s="67">
        <v>131.035</v>
      </c>
      <c r="M4" s="67">
        <v>0.021</v>
      </c>
      <c r="N4" s="60">
        <v>12.021</v>
      </c>
      <c r="O4" s="60">
        <v>1</v>
      </c>
      <c r="P4" s="15">
        <v>6.7</v>
      </c>
      <c r="Q4" s="13">
        <v>2.645</v>
      </c>
      <c r="R4" s="13"/>
      <c r="S4" s="13">
        <f aca="true" t="shared" si="1" ref="S4:S67">(P4-4)/1.8</f>
        <v>1.5</v>
      </c>
      <c r="T4" s="13">
        <v>1.5</v>
      </c>
      <c r="U4" s="60" t="s">
        <v>10</v>
      </c>
      <c r="V4" s="60" t="s">
        <v>5</v>
      </c>
      <c r="W4" s="15" t="s">
        <v>36</v>
      </c>
      <c r="X4" s="60"/>
      <c r="Y4" s="15"/>
      <c r="Z4" s="24">
        <v>1</v>
      </c>
      <c r="AA4" s="51"/>
      <c r="AB4" s="14">
        <f>POWER(10,11.8+1.5*T4)</f>
        <v>112201845430197.23</v>
      </c>
      <c r="AC4" s="71"/>
    </row>
    <row r="5" spans="1:29" s="5" customFormat="1" ht="12">
      <c r="A5" s="12" t="s">
        <v>40</v>
      </c>
      <c r="B5" s="66">
        <f t="shared" si="0"/>
        <v>44201.297430555554</v>
      </c>
      <c r="C5" s="60">
        <v>2021</v>
      </c>
      <c r="D5" s="60">
        <v>1</v>
      </c>
      <c r="E5" s="60">
        <v>5</v>
      </c>
      <c r="F5" s="60">
        <v>7</v>
      </c>
      <c r="G5" s="60">
        <v>8</v>
      </c>
      <c r="H5" s="60">
        <v>18.527</v>
      </c>
      <c r="I5" s="15">
        <v>2.734375000727592</v>
      </c>
      <c r="J5" s="67">
        <v>55.5142</v>
      </c>
      <c r="K5" s="67">
        <v>0.0256</v>
      </c>
      <c r="L5" s="67">
        <v>130.7727</v>
      </c>
      <c r="M5" s="67">
        <v>0.11751</v>
      </c>
      <c r="N5" s="60">
        <v>9.534</v>
      </c>
      <c r="O5" s="60">
        <v>1.289</v>
      </c>
      <c r="P5" s="15">
        <v>6.3</v>
      </c>
      <c r="Q5" s="13">
        <v>2.311</v>
      </c>
      <c r="R5" s="13"/>
      <c r="S5" s="13">
        <f t="shared" si="1"/>
        <v>1.2777777777777777</v>
      </c>
      <c r="T5" s="13">
        <v>1.3</v>
      </c>
      <c r="U5" s="60" t="s">
        <v>10</v>
      </c>
      <c r="V5" s="60" t="s">
        <v>5</v>
      </c>
      <c r="W5" s="15" t="s">
        <v>36</v>
      </c>
      <c r="X5" s="60"/>
      <c r="Y5" s="15"/>
      <c r="Z5" s="24">
        <v>1</v>
      </c>
      <c r="AA5" s="51"/>
      <c r="AB5" s="14">
        <f aca="true" t="shared" si="2" ref="AB5:AB68">POWER(10,11.8+1.5*T5)</f>
        <v>56234132519035.12</v>
      </c>
      <c r="AC5" s="71"/>
    </row>
    <row r="6" spans="1:29" s="5" customFormat="1" ht="12">
      <c r="A6" s="12" t="s">
        <v>41</v>
      </c>
      <c r="B6" s="66">
        <f t="shared" si="0"/>
        <v>44202.27371527778</v>
      </c>
      <c r="C6" s="60">
        <v>2021</v>
      </c>
      <c r="D6" s="60">
        <v>1</v>
      </c>
      <c r="E6" s="60">
        <v>6</v>
      </c>
      <c r="F6" s="60">
        <v>6</v>
      </c>
      <c r="G6" s="60">
        <v>34</v>
      </c>
      <c r="H6" s="60">
        <v>9.68</v>
      </c>
      <c r="I6" s="15">
        <v>1.3732914347201606</v>
      </c>
      <c r="J6" s="67">
        <v>55.864</v>
      </c>
      <c r="K6" s="67">
        <v>0.017</v>
      </c>
      <c r="L6" s="67">
        <v>122.377</v>
      </c>
      <c r="M6" s="67">
        <v>0.048</v>
      </c>
      <c r="N6" s="60">
        <v>9.675</v>
      </c>
      <c r="O6" s="60">
        <v>1.186</v>
      </c>
      <c r="P6" s="15">
        <v>5.8</v>
      </c>
      <c r="Q6" s="13">
        <v>2.321</v>
      </c>
      <c r="R6" s="13"/>
      <c r="S6" s="13">
        <f t="shared" si="1"/>
        <v>0.9999999999999999</v>
      </c>
      <c r="T6" s="13">
        <v>1</v>
      </c>
      <c r="U6" s="60" t="s">
        <v>10</v>
      </c>
      <c r="V6" s="60" t="s">
        <v>5</v>
      </c>
      <c r="W6" s="15" t="s">
        <v>36</v>
      </c>
      <c r="X6" s="60"/>
      <c r="Y6" s="15"/>
      <c r="Z6" s="24">
        <v>1</v>
      </c>
      <c r="AA6" s="51"/>
      <c r="AB6" s="14">
        <f t="shared" si="2"/>
        <v>19952623149688.883</v>
      </c>
      <c r="AC6" s="71"/>
    </row>
    <row r="7" spans="1:29" s="5" customFormat="1" ht="12">
      <c r="A7" s="12" t="s">
        <v>42</v>
      </c>
      <c r="B7" s="66">
        <f t="shared" si="0"/>
        <v>44204.60990740741</v>
      </c>
      <c r="C7" s="60">
        <v>2021</v>
      </c>
      <c r="D7" s="60">
        <v>1</v>
      </c>
      <c r="E7" s="60">
        <v>8</v>
      </c>
      <c r="F7" s="60">
        <v>14</v>
      </c>
      <c r="G7" s="60">
        <v>38</v>
      </c>
      <c r="H7" s="60">
        <v>16.222</v>
      </c>
      <c r="I7" s="15">
        <v>2.187500904256012</v>
      </c>
      <c r="J7" s="67">
        <v>52.883</v>
      </c>
      <c r="K7" s="67">
        <v>0.007</v>
      </c>
      <c r="L7" s="67">
        <v>134.679</v>
      </c>
      <c r="M7" s="67">
        <v>0.016</v>
      </c>
      <c r="N7" s="60">
        <v>9.564</v>
      </c>
      <c r="O7" s="60">
        <v>1.071</v>
      </c>
      <c r="P7" s="15">
        <v>6.1</v>
      </c>
      <c r="Q7" s="13">
        <v>2.729</v>
      </c>
      <c r="R7" s="13"/>
      <c r="S7" s="13">
        <f t="shared" si="1"/>
        <v>1.1666666666666665</v>
      </c>
      <c r="T7" s="13">
        <v>1.2</v>
      </c>
      <c r="U7" s="60" t="s">
        <v>10</v>
      </c>
      <c r="V7" s="60" t="s">
        <v>7</v>
      </c>
      <c r="W7" s="15" t="s">
        <v>36</v>
      </c>
      <c r="X7" s="60"/>
      <c r="Y7" s="15"/>
      <c r="Z7" s="24">
        <v>4</v>
      </c>
      <c r="AA7" s="51"/>
      <c r="AB7" s="14">
        <f t="shared" si="2"/>
        <v>39810717055349.93</v>
      </c>
      <c r="AC7" s="71"/>
    </row>
    <row r="8" spans="1:29" s="5" customFormat="1" ht="12">
      <c r="A8" s="12" t="s">
        <v>43</v>
      </c>
      <c r="B8" s="66">
        <f t="shared" si="0"/>
        <v>44206.51231481481</v>
      </c>
      <c r="C8" s="60">
        <v>2021</v>
      </c>
      <c r="D8" s="60">
        <v>1</v>
      </c>
      <c r="E8" s="60">
        <v>10</v>
      </c>
      <c r="F8" s="60">
        <v>12</v>
      </c>
      <c r="G8" s="60">
        <v>17</v>
      </c>
      <c r="H8" s="60">
        <v>44.403</v>
      </c>
      <c r="I8" s="15">
        <v>0.65248303162814</v>
      </c>
      <c r="J8" s="67">
        <v>55.584</v>
      </c>
      <c r="K8" s="67">
        <v>0.02</v>
      </c>
      <c r="L8" s="67">
        <v>130.794</v>
      </c>
      <c r="M8" s="67">
        <v>0.051</v>
      </c>
      <c r="N8" s="60">
        <v>10.067</v>
      </c>
      <c r="O8" s="60">
        <v>1.74</v>
      </c>
      <c r="P8" s="15">
        <v>7</v>
      </c>
      <c r="Q8" s="13">
        <v>3.026</v>
      </c>
      <c r="R8" s="13"/>
      <c r="S8" s="13">
        <f t="shared" si="1"/>
        <v>1.6666666666666665</v>
      </c>
      <c r="T8" s="13">
        <v>1.7</v>
      </c>
      <c r="U8" s="60" t="s">
        <v>10</v>
      </c>
      <c r="V8" s="60" t="s">
        <v>5</v>
      </c>
      <c r="W8" s="15" t="s">
        <v>36</v>
      </c>
      <c r="X8" s="60"/>
      <c r="Y8" s="15"/>
      <c r="Z8" s="24">
        <v>1</v>
      </c>
      <c r="AA8" s="51"/>
      <c r="AB8" s="14">
        <f t="shared" si="2"/>
        <v>223872113856835.1</v>
      </c>
      <c r="AC8" s="71"/>
    </row>
    <row r="9" spans="1:29" s="1" customFormat="1" ht="12">
      <c r="A9" s="12" t="s">
        <v>44</v>
      </c>
      <c r="B9" s="66">
        <f t="shared" si="0"/>
        <v>44206.68686342592</v>
      </c>
      <c r="C9" s="60">
        <v>2021</v>
      </c>
      <c r="D9" s="60">
        <v>1</v>
      </c>
      <c r="E9" s="60">
        <v>10</v>
      </c>
      <c r="F9" s="60">
        <v>16</v>
      </c>
      <c r="G9" s="60">
        <v>29</v>
      </c>
      <c r="H9" s="60">
        <v>5.328</v>
      </c>
      <c r="I9" s="15">
        <v>0.4527711830016029</v>
      </c>
      <c r="J9" s="67">
        <v>50.142</v>
      </c>
      <c r="K9" s="67">
        <v>0.009</v>
      </c>
      <c r="L9" s="67">
        <v>130.284</v>
      </c>
      <c r="M9" s="67">
        <v>0.039</v>
      </c>
      <c r="N9" s="60">
        <v>9.629</v>
      </c>
      <c r="O9" s="60">
        <v>1.848</v>
      </c>
      <c r="P9" s="15">
        <v>8.9</v>
      </c>
      <c r="Q9" s="13">
        <v>3.981</v>
      </c>
      <c r="R9" s="13"/>
      <c r="S9" s="13">
        <f t="shared" si="1"/>
        <v>2.7222222222222223</v>
      </c>
      <c r="T9" s="13">
        <v>2.7</v>
      </c>
      <c r="U9" s="60" t="s">
        <v>10</v>
      </c>
      <c r="V9" s="60" t="s">
        <v>7</v>
      </c>
      <c r="W9" s="15" t="s">
        <v>36</v>
      </c>
      <c r="X9" s="60"/>
      <c r="Y9" s="15"/>
      <c r="Z9" s="24">
        <v>4</v>
      </c>
      <c r="AA9" s="50"/>
      <c r="AB9" s="14">
        <f t="shared" si="2"/>
        <v>7079457843841414</v>
      </c>
      <c r="AC9" s="72"/>
    </row>
    <row r="10" spans="1:29" s="1" customFormat="1" ht="12">
      <c r="A10" s="12" t="s">
        <v>45</v>
      </c>
      <c r="B10" s="66">
        <f t="shared" si="0"/>
        <v>44213.09289351852</v>
      </c>
      <c r="C10" s="60">
        <v>2021</v>
      </c>
      <c r="D10" s="60">
        <v>1</v>
      </c>
      <c r="E10" s="60">
        <v>17</v>
      </c>
      <c r="F10" s="60">
        <v>2</v>
      </c>
      <c r="G10" s="60">
        <v>13</v>
      </c>
      <c r="H10" s="60">
        <v>46.286</v>
      </c>
      <c r="I10" s="15">
        <v>0.5432134569128058</v>
      </c>
      <c r="J10" s="67">
        <v>53.446</v>
      </c>
      <c r="K10" s="67">
        <v>0.02</v>
      </c>
      <c r="L10" s="67">
        <v>138.702</v>
      </c>
      <c r="M10" s="67">
        <v>0.039</v>
      </c>
      <c r="N10" s="60">
        <v>9.758</v>
      </c>
      <c r="O10" s="60">
        <v>1.054</v>
      </c>
      <c r="P10" s="15">
        <v>9.7</v>
      </c>
      <c r="Q10" s="13">
        <v>4.141</v>
      </c>
      <c r="R10" s="13"/>
      <c r="S10" s="13">
        <f t="shared" si="1"/>
        <v>3.166666666666666</v>
      </c>
      <c r="T10" s="13">
        <v>3.2</v>
      </c>
      <c r="U10" s="60" t="s">
        <v>10</v>
      </c>
      <c r="V10" s="60" t="s">
        <v>7</v>
      </c>
      <c r="W10" s="15" t="s">
        <v>36</v>
      </c>
      <c r="X10" s="60"/>
      <c r="Y10" s="15"/>
      <c r="Z10" s="24">
        <v>4</v>
      </c>
      <c r="AA10" s="50"/>
      <c r="AB10" s="14">
        <f t="shared" si="2"/>
        <v>39810717055349920</v>
      </c>
      <c r="AC10" s="72"/>
    </row>
    <row r="11" spans="1:29" s="1" customFormat="1" ht="12">
      <c r="A11" s="12" t="s">
        <v>46</v>
      </c>
      <c r="B11" s="66">
        <f t="shared" si="0"/>
        <v>44214.514236111114</v>
      </c>
      <c r="C11" s="60">
        <v>2021</v>
      </c>
      <c r="D11" s="60">
        <v>1</v>
      </c>
      <c r="E11" s="60">
        <v>18</v>
      </c>
      <c r="F11" s="60">
        <v>12</v>
      </c>
      <c r="G11" s="60">
        <v>20</v>
      </c>
      <c r="H11" s="60">
        <v>30.835</v>
      </c>
      <c r="I11" s="15">
        <v>1.0198631741104627</v>
      </c>
      <c r="J11" s="67">
        <v>49.192</v>
      </c>
      <c r="K11" s="67">
        <v>0.022</v>
      </c>
      <c r="L11" s="67">
        <v>131.004</v>
      </c>
      <c r="M11" s="67">
        <v>0.043</v>
      </c>
      <c r="N11" s="60">
        <v>8.588</v>
      </c>
      <c r="O11" s="60">
        <v>1.912</v>
      </c>
      <c r="P11" s="15">
        <v>8.2</v>
      </c>
      <c r="Q11" s="13">
        <v>3.75</v>
      </c>
      <c r="R11" s="13"/>
      <c r="S11" s="13">
        <f t="shared" si="1"/>
        <v>2.333333333333333</v>
      </c>
      <c r="T11" s="13">
        <v>2.3</v>
      </c>
      <c r="U11" s="60" t="s">
        <v>10</v>
      </c>
      <c r="V11" s="60" t="s">
        <v>7</v>
      </c>
      <c r="W11" s="15" t="s">
        <v>36</v>
      </c>
      <c r="X11" s="61" t="s">
        <v>143</v>
      </c>
      <c r="Y11" s="12">
        <v>1</v>
      </c>
      <c r="Z11" s="24">
        <v>4</v>
      </c>
      <c r="AA11" s="50"/>
      <c r="AB11" s="14">
        <f t="shared" si="2"/>
        <v>1778279410038929</v>
      </c>
      <c r="AC11" s="72"/>
    </row>
    <row r="12" spans="1:29" s="1" customFormat="1" ht="12">
      <c r="A12" s="12" t="s">
        <v>47</v>
      </c>
      <c r="B12" s="66">
        <f t="shared" si="0"/>
        <v>44217.312951388885</v>
      </c>
      <c r="C12" s="60">
        <v>2021</v>
      </c>
      <c r="D12" s="60">
        <v>1</v>
      </c>
      <c r="E12" s="60">
        <v>21</v>
      </c>
      <c r="F12" s="60">
        <v>7</v>
      </c>
      <c r="G12" s="60">
        <v>30</v>
      </c>
      <c r="H12" s="60">
        <v>39.128</v>
      </c>
      <c r="I12" s="15">
        <v>0.3064126982618301</v>
      </c>
      <c r="J12" s="67">
        <v>54.108</v>
      </c>
      <c r="K12" s="67">
        <v>0.01</v>
      </c>
      <c r="L12" s="67">
        <v>127.371</v>
      </c>
      <c r="M12" s="67">
        <v>0.039</v>
      </c>
      <c r="N12" s="60">
        <v>12.057</v>
      </c>
      <c r="O12" s="60">
        <v>1.849</v>
      </c>
      <c r="P12" s="15">
        <v>7.8</v>
      </c>
      <c r="Q12" s="13">
        <v>3.483</v>
      </c>
      <c r="R12" s="13"/>
      <c r="S12" s="13">
        <f t="shared" si="1"/>
        <v>2.111111111111111</v>
      </c>
      <c r="T12" s="13">
        <v>2.1</v>
      </c>
      <c r="U12" s="60" t="s">
        <v>10</v>
      </c>
      <c r="V12" s="60" t="s">
        <v>6</v>
      </c>
      <c r="W12" s="15" t="s">
        <v>36</v>
      </c>
      <c r="X12" s="60"/>
      <c r="Y12" s="15"/>
      <c r="Z12" s="24">
        <v>2</v>
      </c>
      <c r="AA12" s="50"/>
      <c r="AB12" s="14">
        <f t="shared" si="2"/>
        <v>891250938133751.2</v>
      </c>
      <c r="AC12" s="72"/>
    </row>
    <row r="13" spans="1:29" s="1" customFormat="1" ht="12">
      <c r="A13" s="12" t="s">
        <v>48</v>
      </c>
      <c r="B13" s="66">
        <f t="shared" si="0"/>
        <v>44236.023622685185</v>
      </c>
      <c r="C13" s="60">
        <v>2021</v>
      </c>
      <c r="D13" s="60">
        <v>2</v>
      </c>
      <c r="E13" s="60">
        <v>9</v>
      </c>
      <c r="F13" s="60">
        <v>0</v>
      </c>
      <c r="G13" s="60">
        <v>34</v>
      </c>
      <c r="H13" s="60">
        <v>1.224</v>
      </c>
      <c r="I13" s="15">
        <v>0.11164012142899046</v>
      </c>
      <c r="J13" s="67">
        <v>54.042</v>
      </c>
      <c r="K13" s="67">
        <v>0.009</v>
      </c>
      <c r="L13" s="67">
        <v>136.638</v>
      </c>
      <c r="M13" s="67">
        <v>0.017</v>
      </c>
      <c r="N13" s="60">
        <v>8.891</v>
      </c>
      <c r="O13" s="60">
        <v>1.138</v>
      </c>
      <c r="P13" s="15">
        <v>8</v>
      </c>
      <c r="Q13" s="13">
        <v>3.461</v>
      </c>
      <c r="R13" s="13"/>
      <c r="S13" s="13">
        <f t="shared" si="1"/>
        <v>2.2222222222222223</v>
      </c>
      <c r="T13" s="13">
        <v>2.2</v>
      </c>
      <c r="U13" s="60" t="s">
        <v>10</v>
      </c>
      <c r="V13" s="60" t="s">
        <v>7</v>
      </c>
      <c r="W13" s="15" t="s">
        <v>36</v>
      </c>
      <c r="X13" s="60"/>
      <c r="Y13" s="15"/>
      <c r="Z13" s="24">
        <v>4</v>
      </c>
      <c r="AA13" s="50"/>
      <c r="AB13" s="14">
        <f t="shared" si="2"/>
        <v>1258925411794173.5</v>
      </c>
      <c r="AC13" s="72"/>
    </row>
    <row r="14" spans="1:29" s="1" customFormat="1" ht="12">
      <c r="A14" s="12" t="s">
        <v>49</v>
      </c>
      <c r="B14" s="66">
        <f t="shared" si="0"/>
        <v>44245.610868055555</v>
      </c>
      <c r="C14" s="60">
        <v>2021</v>
      </c>
      <c r="D14" s="60">
        <v>2</v>
      </c>
      <c r="E14" s="60">
        <v>18</v>
      </c>
      <c r="F14" s="60">
        <v>14</v>
      </c>
      <c r="G14" s="60">
        <v>39</v>
      </c>
      <c r="H14" s="60">
        <v>39.219</v>
      </c>
      <c r="I14" s="15">
        <v>0.10341927409172025</v>
      </c>
      <c r="J14" s="67">
        <v>51.3336</v>
      </c>
      <c r="K14" s="67">
        <v>0.0323</v>
      </c>
      <c r="L14" s="67">
        <v>123.476</v>
      </c>
      <c r="M14" s="67">
        <v>0.05182</v>
      </c>
      <c r="N14" s="60">
        <v>11.885</v>
      </c>
      <c r="O14" s="60">
        <v>1.798</v>
      </c>
      <c r="P14" s="15">
        <v>8.1</v>
      </c>
      <c r="Q14" s="13">
        <v>3.535</v>
      </c>
      <c r="R14" s="13"/>
      <c r="S14" s="13">
        <f t="shared" si="1"/>
        <v>2.2777777777777777</v>
      </c>
      <c r="T14" s="13">
        <v>2.3</v>
      </c>
      <c r="U14" s="60" t="s">
        <v>10</v>
      </c>
      <c r="V14" s="60" t="s">
        <v>9</v>
      </c>
      <c r="W14" s="15" t="s">
        <v>36</v>
      </c>
      <c r="X14" s="60"/>
      <c r="Y14" s="15"/>
      <c r="Z14" s="24">
        <v>6</v>
      </c>
      <c r="AA14" s="50"/>
      <c r="AB14" s="14">
        <f t="shared" si="2"/>
        <v>1778279410038929</v>
      </c>
      <c r="AC14" s="72"/>
    </row>
    <row r="15" spans="1:29" s="1" customFormat="1" ht="12">
      <c r="A15" s="12" t="s">
        <v>50</v>
      </c>
      <c r="B15" s="66">
        <f t="shared" si="0"/>
        <v>44252.12148148148</v>
      </c>
      <c r="C15" s="60">
        <v>2021</v>
      </c>
      <c r="D15" s="60">
        <v>2</v>
      </c>
      <c r="E15" s="60">
        <v>25</v>
      </c>
      <c r="F15" s="60">
        <v>2</v>
      </c>
      <c r="G15" s="60">
        <v>54</v>
      </c>
      <c r="H15" s="60">
        <v>56.526</v>
      </c>
      <c r="I15" s="15">
        <v>0.297258119098842</v>
      </c>
      <c r="J15" s="67">
        <v>51.115</v>
      </c>
      <c r="K15" s="67">
        <v>0.005</v>
      </c>
      <c r="L15" s="67">
        <v>134.04</v>
      </c>
      <c r="M15" s="67">
        <v>0.021</v>
      </c>
      <c r="N15" s="60">
        <v>10.571</v>
      </c>
      <c r="O15" s="60">
        <v>0.624</v>
      </c>
      <c r="P15" s="15">
        <v>6.6</v>
      </c>
      <c r="Q15" s="13">
        <v>3.024</v>
      </c>
      <c r="R15" s="13"/>
      <c r="S15" s="13">
        <f t="shared" si="1"/>
        <v>1.4444444444444442</v>
      </c>
      <c r="T15" s="13">
        <v>1.4</v>
      </c>
      <c r="U15" s="60" t="s">
        <v>10</v>
      </c>
      <c r="V15" s="60" t="s">
        <v>7</v>
      </c>
      <c r="W15" s="15" t="s">
        <v>36</v>
      </c>
      <c r="X15" s="60"/>
      <c r="Y15" s="15"/>
      <c r="Z15" s="24">
        <v>4</v>
      </c>
      <c r="AA15" s="50"/>
      <c r="AB15" s="14">
        <f t="shared" si="2"/>
        <v>79432823472428.33</v>
      </c>
      <c r="AC15" s="72"/>
    </row>
    <row r="16" spans="1:29" s="1" customFormat="1" ht="12">
      <c r="A16" s="12" t="s">
        <v>51</v>
      </c>
      <c r="B16" s="66">
        <f t="shared" si="0"/>
        <v>44252.16820601852</v>
      </c>
      <c r="C16" s="60">
        <v>2021</v>
      </c>
      <c r="D16" s="60">
        <v>2</v>
      </c>
      <c r="E16" s="60">
        <v>25</v>
      </c>
      <c r="F16" s="60">
        <v>4</v>
      </c>
      <c r="G16" s="60">
        <v>2</v>
      </c>
      <c r="H16" s="60">
        <v>13.956</v>
      </c>
      <c r="I16" s="15">
        <v>3.609374773077432</v>
      </c>
      <c r="J16" s="67">
        <v>54.671</v>
      </c>
      <c r="K16" s="67">
        <v>0.006</v>
      </c>
      <c r="L16" s="67">
        <v>134.114</v>
      </c>
      <c r="M16" s="67">
        <v>0.03</v>
      </c>
      <c r="N16" s="60">
        <v>10.018</v>
      </c>
      <c r="O16" s="60">
        <v>1.803</v>
      </c>
      <c r="P16" s="15">
        <v>7</v>
      </c>
      <c r="Q16" s="13">
        <v>2.976</v>
      </c>
      <c r="R16" s="13"/>
      <c r="S16" s="13">
        <f t="shared" si="1"/>
        <v>1.6666666666666665</v>
      </c>
      <c r="T16" s="13">
        <v>1.7</v>
      </c>
      <c r="U16" s="60" t="s">
        <v>10</v>
      </c>
      <c r="V16" s="60" t="s">
        <v>5</v>
      </c>
      <c r="W16" s="15" t="s">
        <v>36</v>
      </c>
      <c r="X16" s="60"/>
      <c r="Y16" s="15"/>
      <c r="Z16" s="24">
        <v>1</v>
      </c>
      <c r="AA16" s="50"/>
      <c r="AB16" s="14">
        <f t="shared" si="2"/>
        <v>223872113856835.1</v>
      </c>
      <c r="AC16" s="72"/>
    </row>
    <row r="17" spans="1:29" s="1" customFormat="1" ht="12">
      <c r="A17" s="12" t="s">
        <v>52</v>
      </c>
      <c r="B17" s="66">
        <f t="shared" si="0"/>
        <v>44253.35523148148</v>
      </c>
      <c r="C17" s="60">
        <v>2021</v>
      </c>
      <c r="D17" s="60">
        <v>2</v>
      </c>
      <c r="E17" s="60">
        <v>26</v>
      </c>
      <c r="F17" s="60">
        <v>8</v>
      </c>
      <c r="G17" s="60">
        <v>31</v>
      </c>
      <c r="H17" s="60">
        <v>32.303</v>
      </c>
      <c r="I17" s="15">
        <v>0.2904159715399146</v>
      </c>
      <c r="J17" s="67">
        <v>53.493</v>
      </c>
      <c r="K17" s="67">
        <v>0.011</v>
      </c>
      <c r="L17" s="67">
        <v>134.99</v>
      </c>
      <c r="M17" s="67">
        <v>0.026</v>
      </c>
      <c r="N17" s="60">
        <v>10.42</v>
      </c>
      <c r="O17" s="60">
        <v>0.891</v>
      </c>
      <c r="P17" s="15">
        <v>8.3</v>
      </c>
      <c r="Q17" s="13">
        <v>3.37</v>
      </c>
      <c r="R17" s="13"/>
      <c r="S17" s="13">
        <f t="shared" si="1"/>
        <v>2.3888888888888893</v>
      </c>
      <c r="T17" s="13">
        <v>2.4</v>
      </c>
      <c r="U17" s="60" t="s">
        <v>10</v>
      </c>
      <c r="V17" s="60" t="s">
        <v>7</v>
      </c>
      <c r="W17" s="15" t="s">
        <v>36</v>
      </c>
      <c r="X17" s="60"/>
      <c r="Y17" s="15"/>
      <c r="Z17" s="24">
        <v>4</v>
      </c>
      <c r="AA17" s="50"/>
      <c r="AB17" s="14">
        <f t="shared" si="2"/>
        <v>2511886431509585.5</v>
      </c>
      <c r="AC17" s="72"/>
    </row>
    <row r="18" spans="1:29" s="1" customFormat="1" ht="12">
      <c r="A18" s="12" t="s">
        <v>53</v>
      </c>
      <c r="B18" s="66">
        <f t="shared" si="0"/>
        <v>44254.55399305555</v>
      </c>
      <c r="C18" s="60">
        <v>2021</v>
      </c>
      <c r="D18" s="60">
        <v>2</v>
      </c>
      <c r="E18" s="60">
        <v>27</v>
      </c>
      <c r="F18" s="60">
        <v>13</v>
      </c>
      <c r="G18" s="60">
        <v>17</v>
      </c>
      <c r="H18" s="60">
        <v>45.165</v>
      </c>
      <c r="I18" s="15">
        <v>0.003426731564104561</v>
      </c>
      <c r="J18" s="67">
        <v>55.635</v>
      </c>
      <c r="K18" s="67">
        <v>0.004</v>
      </c>
      <c r="L18" s="67">
        <v>132.876</v>
      </c>
      <c r="M18" s="67">
        <v>0.015</v>
      </c>
      <c r="N18" s="60">
        <v>10.114</v>
      </c>
      <c r="O18" s="60">
        <v>1.46</v>
      </c>
      <c r="P18" s="15">
        <v>8.7</v>
      </c>
      <c r="Q18" s="13">
        <v>3.934</v>
      </c>
      <c r="R18" s="13"/>
      <c r="S18" s="13">
        <f t="shared" si="1"/>
        <v>2.6111111111111107</v>
      </c>
      <c r="T18" s="13">
        <v>2.6</v>
      </c>
      <c r="U18" s="60" t="s">
        <v>10</v>
      </c>
      <c r="V18" s="60" t="s">
        <v>5</v>
      </c>
      <c r="W18" s="15" t="s">
        <v>36</v>
      </c>
      <c r="X18" s="60"/>
      <c r="Y18" s="15"/>
      <c r="Z18" s="24">
        <v>1</v>
      </c>
      <c r="AA18" s="50"/>
      <c r="AB18" s="14">
        <f t="shared" si="2"/>
        <v>5011872336272755</v>
      </c>
      <c r="AC18" s="72"/>
    </row>
    <row r="19" spans="1:29" s="1" customFormat="1" ht="12">
      <c r="A19" s="12" t="s">
        <v>54</v>
      </c>
      <c r="B19" s="66">
        <f t="shared" si="0"/>
        <v>44254.7175462963</v>
      </c>
      <c r="C19" s="60">
        <v>2021</v>
      </c>
      <c r="D19" s="12">
        <v>2</v>
      </c>
      <c r="E19" s="12">
        <v>27</v>
      </c>
      <c r="F19" s="12">
        <v>17</v>
      </c>
      <c r="G19" s="12">
        <v>13</v>
      </c>
      <c r="H19" s="12">
        <v>16</v>
      </c>
      <c r="I19" s="12">
        <v>0.6</v>
      </c>
      <c r="J19" s="67">
        <v>56</v>
      </c>
      <c r="K19" s="67">
        <v>0.01</v>
      </c>
      <c r="L19" s="68">
        <v>131.95</v>
      </c>
      <c r="M19" s="12">
        <v>0.03</v>
      </c>
      <c r="N19" s="12">
        <v>9</v>
      </c>
      <c r="O19" s="12">
        <v>1</v>
      </c>
      <c r="P19" s="12">
        <v>7.9</v>
      </c>
      <c r="Q19" s="14">
        <v>3.7</v>
      </c>
      <c r="R19" s="70"/>
      <c r="S19" s="13">
        <f t="shared" si="1"/>
        <v>2.166666666666667</v>
      </c>
      <c r="T19" s="70">
        <v>2.2</v>
      </c>
      <c r="U19" s="60" t="s">
        <v>10</v>
      </c>
      <c r="V19" s="60" t="s">
        <v>5</v>
      </c>
      <c r="W19" s="15" t="s">
        <v>36</v>
      </c>
      <c r="X19" s="12"/>
      <c r="Y19" s="69"/>
      <c r="Z19" s="14">
        <v>1</v>
      </c>
      <c r="AA19" s="50"/>
      <c r="AB19" s="14">
        <f t="shared" si="2"/>
        <v>1258925411794173.5</v>
      </c>
      <c r="AC19" s="72"/>
    </row>
    <row r="20" spans="1:29" s="1" customFormat="1" ht="12">
      <c r="A20" s="12" t="s">
        <v>55</v>
      </c>
      <c r="B20" s="66">
        <f t="shared" si="0"/>
        <v>44259.32355324074</v>
      </c>
      <c r="C20" s="60">
        <v>2021</v>
      </c>
      <c r="D20" s="60">
        <v>3</v>
      </c>
      <c r="E20" s="60">
        <v>4</v>
      </c>
      <c r="F20" s="60">
        <v>7</v>
      </c>
      <c r="G20" s="60">
        <v>45</v>
      </c>
      <c r="H20" s="60">
        <v>55.872</v>
      </c>
      <c r="I20" s="15">
        <v>0.918496762960778</v>
      </c>
      <c r="J20" s="67">
        <v>53.706</v>
      </c>
      <c r="K20" s="67">
        <v>0.015</v>
      </c>
      <c r="L20" s="67">
        <v>139.833</v>
      </c>
      <c r="M20" s="67">
        <v>0.036</v>
      </c>
      <c r="N20" s="60">
        <v>9.451</v>
      </c>
      <c r="O20" s="60">
        <v>1.236</v>
      </c>
      <c r="P20" s="15">
        <v>8.2</v>
      </c>
      <c r="Q20" s="13">
        <v>3.454</v>
      </c>
      <c r="R20" s="13"/>
      <c r="S20" s="13">
        <f t="shared" si="1"/>
        <v>2.333333333333333</v>
      </c>
      <c r="T20" s="13">
        <v>2.3</v>
      </c>
      <c r="U20" s="60" t="s">
        <v>10</v>
      </c>
      <c r="V20" s="60" t="s">
        <v>7</v>
      </c>
      <c r="W20" s="15" t="s">
        <v>36</v>
      </c>
      <c r="X20" s="60"/>
      <c r="Y20" s="15"/>
      <c r="Z20" s="24">
        <v>4</v>
      </c>
      <c r="AA20" s="50"/>
      <c r="AB20" s="14">
        <f t="shared" si="2"/>
        <v>1778279410038929</v>
      </c>
      <c r="AC20" s="72"/>
    </row>
    <row r="21" spans="1:29" s="1" customFormat="1" ht="12">
      <c r="A21" s="12" t="s">
        <v>56</v>
      </c>
      <c r="B21" s="66">
        <f t="shared" si="0"/>
        <v>44259.405636574076</v>
      </c>
      <c r="C21" s="60">
        <v>2021</v>
      </c>
      <c r="D21" s="60">
        <v>3</v>
      </c>
      <c r="E21" s="60">
        <v>4</v>
      </c>
      <c r="F21" s="60">
        <v>9</v>
      </c>
      <c r="G21" s="60">
        <v>44</v>
      </c>
      <c r="H21" s="60">
        <v>7.33</v>
      </c>
      <c r="I21" s="15">
        <v>0.7445536211815399</v>
      </c>
      <c r="J21" s="67">
        <v>55.901</v>
      </c>
      <c r="K21" s="67">
        <v>0.011</v>
      </c>
      <c r="L21" s="67">
        <v>125.883</v>
      </c>
      <c r="M21" s="67">
        <v>0.028</v>
      </c>
      <c r="N21" s="60">
        <v>9.299</v>
      </c>
      <c r="O21" s="60">
        <v>1.355</v>
      </c>
      <c r="P21" s="15">
        <v>7.4</v>
      </c>
      <c r="Q21" s="13">
        <v>3.069</v>
      </c>
      <c r="R21" s="13"/>
      <c r="S21" s="13">
        <f t="shared" si="1"/>
        <v>1.888888888888889</v>
      </c>
      <c r="T21" s="13">
        <v>1.9</v>
      </c>
      <c r="U21" s="60" t="s">
        <v>10</v>
      </c>
      <c r="V21" s="60" t="s">
        <v>5</v>
      </c>
      <c r="W21" s="15" t="s">
        <v>36</v>
      </c>
      <c r="X21" s="60"/>
      <c r="Y21" s="15"/>
      <c r="Z21" s="24">
        <v>1</v>
      </c>
      <c r="AA21" s="50"/>
      <c r="AB21" s="14">
        <f t="shared" si="2"/>
        <v>446683592150964.06</v>
      </c>
      <c r="AC21" s="72"/>
    </row>
    <row r="22" spans="1:29" s="1" customFormat="1" ht="12">
      <c r="A22" s="12" t="s">
        <v>57</v>
      </c>
      <c r="B22" s="66">
        <f t="shared" si="0"/>
        <v>44262.60193287037</v>
      </c>
      <c r="C22" s="60">
        <v>2021</v>
      </c>
      <c r="D22" s="60">
        <v>3</v>
      </c>
      <c r="E22" s="60">
        <v>7</v>
      </c>
      <c r="F22" s="60">
        <v>14</v>
      </c>
      <c r="G22" s="60">
        <v>26</v>
      </c>
      <c r="H22" s="60">
        <v>47.067</v>
      </c>
      <c r="I22" s="15">
        <v>0.07259440608322623</v>
      </c>
      <c r="J22" s="67">
        <v>51.296</v>
      </c>
      <c r="K22" s="67">
        <v>0.008</v>
      </c>
      <c r="L22" s="67">
        <v>131.676</v>
      </c>
      <c r="M22" s="67">
        <v>0.033</v>
      </c>
      <c r="N22" s="60">
        <v>9.824</v>
      </c>
      <c r="O22" s="60">
        <v>1.261</v>
      </c>
      <c r="P22" s="15">
        <v>6.6</v>
      </c>
      <c r="Q22" s="13">
        <v>2.624</v>
      </c>
      <c r="R22" s="13"/>
      <c r="S22" s="13">
        <f t="shared" si="1"/>
        <v>1.4444444444444442</v>
      </c>
      <c r="T22" s="13">
        <v>1.4</v>
      </c>
      <c r="U22" s="60" t="s">
        <v>10</v>
      </c>
      <c r="V22" s="60" t="s">
        <v>7</v>
      </c>
      <c r="W22" s="15" t="s">
        <v>36</v>
      </c>
      <c r="X22" s="60"/>
      <c r="Y22" s="15"/>
      <c r="Z22" s="24">
        <v>4</v>
      </c>
      <c r="AA22" s="50"/>
      <c r="AB22" s="14">
        <f t="shared" si="2"/>
        <v>79432823472428.33</v>
      </c>
      <c r="AC22" s="72"/>
    </row>
    <row r="23" spans="1:29" s="1" customFormat="1" ht="12">
      <c r="A23" s="12" t="s">
        <v>58</v>
      </c>
      <c r="B23" s="66">
        <f t="shared" si="0"/>
        <v>44264.60239583333</v>
      </c>
      <c r="C23" s="60">
        <v>2021</v>
      </c>
      <c r="D23" s="60">
        <v>3</v>
      </c>
      <c r="E23" s="60">
        <v>9</v>
      </c>
      <c r="F23" s="60">
        <v>14</v>
      </c>
      <c r="G23" s="60">
        <v>27</v>
      </c>
      <c r="H23" s="60">
        <v>27.447</v>
      </c>
      <c r="I23" s="15">
        <v>0.30070406988718273</v>
      </c>
      <c r="J23" s="67">
        <v>55.8907</v>
      </c>
      <c r="K23" s="67">
        <v>0.0331</v>
      </c>
      <c r="L23" s="67">
        <v>129.0762</v>
      </c>
      <c r="M23" s="67">
        <v>0.07571</v>
      </c>
      <c r="N23" s="60">
        <v>9.981</v>
      </c>
      <c r="O23" s="60">
        <v>1.452</v>
      </c>
      <c r="P23" s="15">
        <v>7.5</v>
      </c>
      <c r="Q23" s="13">
        <v>3.5</v>
      </c>
      <c r="R23" s="13"/>
      <c r="S23" s="13">
        <f t="shared" si="1"/>
        <v>1.9444444444444444</v>
      </c>
      <c r="T23" s="13">
        <v>1.9</v>
      </c>
      <c r="U23" s="60" t="s">
        <v>10</v>
      </c>
      <c r="V23" s="60" t="s">
        <v>5</v>
      </c>
      <c r="W23" s="15" t="s">
        <v>36</v>
      </c>
      <c r="X23" s="60"/>
      <c r="Y23" s="15"/>
      <c r="Z23" s="24">
        <v>1</v>
      </c>
      <c r="AA23" s="50"/>
      <c r="AB23" s="14">
        <f t="shared" si="2"/>
        <v>446683592150964.06</v>
      </c>
      <c r="AC23" s="72"/>
    </row>
    <row r="24" spans="1:29" s="1" customFormat="1" ht="12">
      <c r="A24" s="12" t="s">
        <v>59</v>
      </c>
      <c r="B24" s="66">
        <f t="shared" si="0"/>
        <v>44267.09554398148</v>
      </c>
      <c r="C24" s="60">
        <v>2021</v>
      </c>
      <c r="D24" s="60">
        <v>3</v>
      </c>
      <c r="E24" s="60">
        <v>12</v>
      </c>
      <c r="F24" s="60">
        <v>2</v>
      </c>
      <c r="G24" s="60">
        <v>17</v>
      </c>
      <c r="H24" s="60">
        <v>35.825</v>
      </c>
      <c r="I24" s="15">
        <v>0.31054740376233286</v>
      </c>
      <c r="J24" s="67">
        <v>54.13</v>
      </c>
      <c r="K24" s="67">
        <v>0.013</v>
      </c>
      <c r="L24" s="67">
        <v>126.853</v>
      </c>
      <c r="M24" s="67">
        <v>0.036</v>
      </c>
      <c r="N24" s="60">
        <v>9.707</v>
      </c>
      <c r="O24" s="60">
        <v>1.569</v>
      </c>
      <c r="P24" s="15">
        <v>8</v>
      </c>
      <c r="Q24" s="13">
        <v>3.697</v>
      </c>
      <c r="R24" s="13"/>
      <c r="S24" s="13">
        <f t="shared" si="1"/>
        <v>2.2222222222222223</v>
      </c>
      <c r="T24" s="13">
        <v>2.2</v>
      </c>
      <c r="U24" s="60" t="s">
        <v>10</v>
      </c>
      <c r="V24" s="60" t="s">
        <v>6</v>
      </c>
      <c r="W24" s="15" t="s">
        <v>36</v>
      </c>
      <c r="X24" s="60"/>
      <c r="Y24" s="15"/>
      <c r="Z24" s="24">
        <v>2</v>
      </c>
      <c r="AA24" s="50"/>
      <c r="AB24" s="14">
        <f t="shared" si="2"/>
        <v>1258925411794173.5</v>
      </c>
      <c r="AC24" s="72"/>
    </row>
    <row r="25" spans="1:29" s="1" customFormat="1" ht="12">
      <c r="A25" s="12" t="s">
        <v>60</v>
      </c>
      <c r="B25" s="66">
        <f t="shared" si="0"/>
        <v>44268.67625</v>
      </c>
      <c r="C25" s="60">
        <v>2021</v>
      </c>
      <c r="D25" s="60">
        <v>3</v>
      </c>
      <c r="E25" s="60">
        <v>13</v>
      </c>
      <c r="F25" s="60">
        <v>16</v>
      </c>
      <c r="G25" s="60">
        <v>13</v>
      </c>
      <c r="H25" s="60">
        <v>48.101</v>
      </c>
      <c r="I25" s="15">
        <v>2.703123893297745</v>
      </c>
      <c r="J25" s="67">
        <v>53.443</v>
      </c>
      <c r="K25" s="67">
        <v>0.01</v>
      </c>
      <c r="L25" s="67">
        <v>135.032</v>
      </c>
      <c r="M25" s="67">
        <v>0.025</v>
      </c>
      <c r="N25" s="60">
        <v>10.12</v>
      </c>
      <c r="O25" s="60">
        <v>1.422</v>
      </c>
      <c r="P25" s="15">
        <v>6.5</v>
      </c>
      <c r="Q25" s="13">
        <v>2.8</v>
      </c>
      <c r="R25" s="13"/>
      <c r="S25" s="13">
        <f t="shared" si="1"/>
        <v>1.3888888888888888</v>
      </c>
      <c r="T25" s="13">
        <v>1.4</v>
      </c>
      <c r="U25" s="60" t="s">
        <v>10</v>
      </c>
      <c r="V25" s="60" t="s">
        <v>7</v>
      </c>
      <c r="W25" s="15" t="s">
        <v>36</v>
      </c>
      <c r="X25" s="60"/>
      <c r="Y25" s="15"/>
      <c r="Z25" s="24">
        <v>4</v>
      </c>
      <c r="AA25" s="50"/>
      <c r="AB25" s="14">
        <f t="shared" si="2"/>
        <v>79432823472428.33</v>
      </c>
      <c r="AC25" s="72"/>
    </row>
    <row r="26" spans="1:29" s="1" customFormat="1" ht="12">
      <c r="A26" s="12" t="s">
        <v>61</v>
      </c>
      <c r="B26" s="66">
        <f t="shared" si="0"/>
        <v>44271.17184027778</v>
      </c>
      <c r="C26" s="60">
        <v>2021</v>
      </c>
      <c r="D26" s="60">
        <v>3</v>
      </c>
      <c r="E26" s="60">
        <v>16</v>
      </c>
      <c r="F26" s="60">
        <v>4</v>
      </c>
      <c r="G26" s="60">
        <v>7</v>
      </c>
      <c r="H26" s="60">
        <v>27.897</v>
      </c>
      <c r="I26" s="15">
        <v>0.7968303971872329</v>
      </c>
      <c r="J26" s="67">
        <v>55.9156</v>
      </c>
      <c r="K26" s="67">
        <v>0.0189</v>
      </c>
      <c r="L26" s="67">
        <v>125.7369</v>
      </c>
      <c r="M26" s="67">
        <v>0.03662</v>
      </c>
      <c r="N26" s="60">
        <v>10.856</v>
      </c>
      <c r="O26" s="60">
        <v>2.329</v>
      </c>
      <c r="P26" s="15">
        <v>6.1</v>
      </c>
      <c r="Q26" s="13">
        <v>2.391</v>
      </c>
      <c r="R26" s="13"/>
      <c r="S26" s="13">
        <f t="shared" si="1"/>
        <v>1.1666666666666665</v>
      </c>
      <c r="T26" s="13">
        <v>1.2</v>
      </c>
      <c r="U26" s="60" t="s">
        <v>10</v>
      </c>
      <c r="V26" s="60" t="s">
        <v>5</v>
      </c>
      <c r="W26" s="15" t="s">
        <v>36</v>
      </c>
      <c r="X26" s="60"/>
      <c r="Y26" s="15"/>
      <c r="Z26" s="24">
        <v>1</v>
      </c>
      <c r="AA26" s="50"/>
      <c r="AB26" s="14">
        <f t="shared" si="2"/>
        <v>39810717055349.93</v>
      </c>
      <c r="AC26" s="72"/>
    </row>
    <row r="27" spans="1:29" s="1" customFormat="1" ht="12">
      <c r="A27" s="12" t="s">
        <v>62</v>
      </c>
      <c r="B27" s="66">
        <f t="shared" si="0"/>
        <v>44273.323645833334</v>
      </c>
      <c r="C27" s="60">
        <v>2021</v>
      </c>
      <c r="D27" s="60">
        <v>3</v>
      </c>
      <c r="E27" s="60">
        <v>18</v>
      </c>
      <c r="F27" s="60">
        <v>7</v>
      </c>
      <c r="G27" s="60">
        <v>46</v>
      </c>
      <c r="H27" s="60">
        <v>3.484</v>
      </c>
      <c r="I27" s="15">
        <v>1.1028758010665214</v>
      </c>
      <c r="J27" s="67">
        <v>55.893</v>
      </c>
      <c r="K27" s="67">
        <v>0.011</v>
      </c>
      <c r="L27" s="67">
        <v>125.941</v>
      </c>
      <c r="M27" s="67">
        <v>0.04</v>
      </c>
      <c r="N27" s="60">
        <v>12.408</v>
      </c>
      <c r="O27" s="60">
        <v>1</v>
      </c>
      <c r="P27" s="15">
        <v>6.2</v>
      </c>
      <c r="Q27" s="13">
        <v>2.693</v>
      </c>
      <c r="R27" s="13"/>
      <c r="S27" s="13">
        <f t="shared" si="1"/>
        <v>1.2222222222222223</v>
      </c>
      <c r="T27" s="13">
        <v>1.2</v>
      </c>
      <c r="U27" s="60" t="s">
        <v>10</v>
      </c>
      <c r="V27" s="60" t="s">
        <v>5</v>
      </c>
      <c r="W27" s="15" t="s">
        <v>36</v>
      </c>
      <c r="X27" s="60"/>
      <c r="Y27" s="15"/>
      <c r="Z27" s="24">
        <v>1</v>
      </c>
      <c r="AA27" s="50"/>
      <c r="AB27" s="14">
        <f t="shared" si="2"/>
        <v>39810717055349.93</v>
      </c>
      <c r="AC27" s="72"/>
    </row>
    <row r="28" spans="1:29" s="1" customFormat="1" ht="12">
      <c r="A28" s="12" t="s">
        <v>63</v>
      </c>
      <c r="B28" s="66">
        <f t="shared" si="0"/>
        <v>44273.66275462963</v>
      </c>
      <c r="C28" s="60">
        <v>2021</v>
      </c>
      <c r="D28" s="60">
        <v>3</v>
      </c>
      <c r="E28" s="60">
        <v>18</v>
      </c>
      <c r="F28" s="60">
        <v>15</v>
      </c>
      <c r="G28" s="60">
        <v>54</v>
      </c>
      <c r="H28" s="60">
        <v>22.03</v>
      </c>
      <c r="I28" s="15">
        <v>0.7588010970440444</v>
      </c>
      <c r="J28" s="67">
        <v>54.379</v>
      </c>
      <c r="K28" s="67">
        <v>0.041</v>
      </c>
      <c r="L28" s="67">
        <v>122.778</v>
      </c>
      <c r="M28" s="67">
        <v>0.037</v>
      </c>
      <c r="N28" s="60">
        <v>11.673</v>
      </c>
      <c r="O28" s="60">
        <v>2.373</v>
      </c>
      <c r="P28" s="15">
        <v>8.4</v>
      </c>
      <c r="Q28" s="13">
        <v>3.431</v>
      </c>
      <c r="R28" s="13"/>
      <c r="S28" s="13">
        <f t="shared" si="1"/>
        <v>2.4444444444444446</v>
      </c>
      <c r="T28" s="13">
        <v>2.5</v>
      </c>
      <c r="U28" s="60" t="s">
        <v>10</v>
      </c>
      <c r="V28" s="60" t="s">
        <v>6</v>
      </c>
      <c r="W28" s="15" t="s">
        <v>36</v>
      </c>
      <c r="X28" s="60"/>
      <c r="Y28" s="15"/>
      <c r="Z28" s="24">
        <v>2</v>
      </c>
      <c r="AA28" s="50"/>
      <c r="AB28" s="14">
        <f t="shared" si="2"/>
        <v>3548133892335782</v>
      </c>
      <c r="AC28" s="72"/>
    </row>
    <row r="29" spans="1:29" s="1" customFormat="1" ht="12">
      <c r="A29" s="12" t="s">
        <v>64</v>
      </c>
      <c r="B29" s="66">
        <f t="shared" si="0"/>
        <v>44275.21356481482</v>
      </c>
      <c r="C29" s="60">
        <v>2021</v>
      </c>
      <c r="D29" s="60">
        <v>3</v>
      </c>
      <c r="E29" s="60">
        <v>20</v>
      </c>
      <c r="F29" s="60">
        <v>5</v>
      </c>
      <c r="G29" s="60">
        <v>7</v>
      </c>
      <c r="H29" s="60">
        <v>32.621</v>
      </c>
      <c r="I29" s="15">
        <v>0.17671131000724924</v>
      </c>
      <c r="J29" s="67">
        <v>52.266</v>
      </c>
      <c r="K29" s="67">
        <v>0.024</v>
      </c>
      <c r="L29" s="67">
        <v>137.135</v>
      </c>
      <c r="M29" s="67">
        <v>0.049</v>
      </c>
      <c r="N29" s="60">
        <v>25.4</v>
      </c>
      <c r="O29" s="60">
        <v>2.195</v>
      </c>
      <c r="P29" s="15">
        <v>10</v>
      </c>
      <c r="Q29" s="13">
        <v>4.184</v>
      </c>
      <c r="R29" s="13"/>
      <c r="S29" s="13">
        <f t="shared" si="1"/>
        <v>3.333333333333333</v>
      </c>
      <c r="T29" s="13">
        <v>3.3</v>
      </c>
      <c r="U29" s="60" t="s">
        <v>10</v>
      </c>
      <c r="V29" s="60" t="s">
        <v>7</v>
      </c>
      <c r="W29" s="15" t="s">
        <v>36</v>
      </c>
      <c r="X29" s="60"/>
      <c r="Y29" s="15"/>
      <c r="Z29" s="24">
        <v>4</v>
      </c>
      <c r="AA29" s="50"/>
      <c r="AB29" s="14">
        <f t="shared" si="2"/>
        <v>56234132519035100</v>
      </c>
      <c r="AC29" s="72"/>
    </row>
    <row r="30" spans="1:29" s="1" customFormat="1" ht="12">
      <c r="A30" s="12" t="s">
        <v>65</v>
      </c>
      <c r="B30" s="66">
        <f t="shared" si="0"/>
        <v>44275.817291666666</v>
      </c>
      <c r="C30" s="60">
        <v>2021</v>
      </c>
      <c r="D30" s="60">
        <v>3</v>
      </c>
      <c r="E30" s="60">
        <v>20</v>
      </c>
      <c r="F30" s="60">
        <v>19</v>
      </c>
      <c r="G30" s="60">
        <v>36</v>
      </c>
      <c r="H30" s="60">
        <v>54.1</v>
      </c>
      <c r="I30" s="15">
        <v>0.5068889763135072</v>
      </c>
      <c r="J30" s="67">
        <v>55.423</v>
      </c>
      <c r="K30" s="67">
        <v>0.015</v>
      </c>
      <c r="L30" s="67">
        <v>130.628</v>
      </c>
      <c r="M30" s="67">
        <v>0.055</v>
      </c>
      <c r="N30" s="60">
        <v>18.156</v>
      </c>
      <c r="O30" s="60">
        <v>1.716</v>
      </c>
      <c r="P30" s="15">
        <v>8.3</v>
      </c>
      <c r="Q30" s="13">
        <v>3.341</v>
      </c>
      <c r="R30" s="13"/>
      <c r="S30" s="13">
        <f t="shared" si="1"/>
        <v>2.3888888888888893</v>
      </c>
      <c r="T30" s="13">
        <v>2.4</v>
      </c>
      <c r="U30" s="60" t="s">
        <v>10</v>
      </c>
      <c r="V30" s="60" t="s">
        <v>5</v>
      </c>
      <c r="W30" s="15" t="s">
        <v>36</v>
      </c>
      <c r="X30" s="60"/>
      <c r="Y30" s="15"/>
      <c r="Z30" s="24">
        <v>1</v>
      </c>
      <c r="AA30" s="50"/>
      <c r="AB30" s="14">
        <f t="shared" si="2"/>
        <v>2511886431509585.5</v>
      </c>
      <c r="AC30" s="72"/>
    </row>
    <row r="31" spans="1:29" s="1" customFormat="1" ht="12">
      <c r="A31" s="12" t="s">
        <v>66</v>
      </c>
      <c r="B31" s="66">
        <f t="shared" si="0"/>
        <v>44275.861875</v>
      </c>
      <c r="C31" s="60">
        <v>2021</v>
      </c>
      <c r="D31" s="60">
        <v>3</v>
      </c>
      <c r="E31" s="60">
        <v>20</v>
      </c>
      <c r="F31" s="60">
        <v>20</v>
      </c>
      <c r="G31" s="60">
        <v>41</v>
      </c>
      <c r="H31" s="60">
        <v>6.081</v>
      </c>
      <c r="I31" s="15">
        <v>1.1095940368249977</v>
      </c>
      <c r="J31" s="67">
        <v>55.178</v>
      </c>
      <c r="K31" s="67">
        <v>0.015</v>
      </c>
      <c r="L31" s="67">
        <v>125.17</v>
      </c>
      <c r="M31" s="67">
        <v>0.046</v>
      </c>
      <c r="N31" s="60">
        <v>9.87</v>
      </c>
      <c r="O31" s="60">
        <v>1</v>
      </c>
      <c r="P31" s="15">
        <v>5.9</v>
      </c>
      <c r="Q31" s="13">
        <v>2.727</v>
      </c>
      <c r="R31" s="13"/>
      <c r="S31" s="13">
        <f t="shared" si="1"/>
        <v>1.0555555555555558</v>
      </c>
      <c r="T31" s="13">
        <v>1.1</v>
      </c>
      <c r="U31" s="60" t="s">
        <v>10</v>
      </c>
      <c r="V31" s="60" t="s">
        <v>5</v>
      </c>
      <c r="W31" s="15" t="s">
        <v>36</v>
      </c>
      <c r="X31" s="60"/>
      <c r="Y31" s="15"/>
      <c r="Z31" s="24">
        <v>1</v>
      </c>
      <c r="AA31" s="50"/>
      <c r="AB31" s="14">
        <f t="shared" si="2"/>
        <v>28183829312644.723</v>
      </c>
      <c r="AC31" s="72"/>
    </row>
    <row r="32" spans="1:29" s="1" customFormat="1" ht="12">
      <c r="A32" s="12" t="s">
        <v>67</v>
      </c>
      <c r="B32" s="66">
        <f t="shared" si="0"/>
        <v>44276.94260416667</v>
      </c>
      <c r="C32" s="60">
        <v>2021</v>
      </c>
      <c r="D32" s="60">
        <v>3</v>
      </c>
      <c r="E32" s="60">
        <v>21</v>
      </c>
      <c r="F32" s="60">
        <v>22</v>
      </c>
      <c r="G32" s="60">
        <v>37</v>
      </c>
      <c r="H32" s="60">
        <v>21.599</v>
      </c>
      <c r="I32" s="15">
        <v>0.455730479998435</v>
      </c>
      <c r="J32" s="67">
        <v>53.702</v>
      </c>
      <c r="K32" s="67">
        <v>0.024</v>
      </c>
      <c r="L32" s="67">
        <v>125.594</v>
      </c>
      <c r="M32" s="67">
        <v>0.025</v>
      </c>
      <c r="N32" s="60">
        <v>9.364</v>
      </c>
      <c r="O32" s="60">
        <v>1.889</v>
      </c>
      <c r="P32" s="15">
        <v>8.3</v>
      </c>
      <c r="Q32" s="13">
        <v>3.736</v>
      </c>
      <c r="R32" s="13"/>
      <c r="S32" s="13">
        <f t="shared" si="1"/>
        <v>2.3888888888888893</v>
      </c>
      <c r="T32" s="13">
        <v>2.4</v>
      </c>
      <c r="U32" s="60" t="s">
        <v>10</v>
      </c>
      <c r="V32" s="60" t="s">
        <v>6</v>
      </c>
      <c r="W32" s="15" t="s">
        <v>36</v>
      </c>
      <c r="X32" s="60"/>
      <c r="Y32" s="15"/>
      <c r="Z32" s="24">
        <v>2</v>
      </c>
      <c r="AA32" s="50"/>
      <c r="AB32" s="14">
        <f t="shared" si="2"/>
        <v>2511886431509585.5</v>
      </c>
      <c r="AC32" s="72"/>
    </row>
    <row r="33" spans="1:29" s="1" customFormat="1" ht="12">
      <c r="A33" s="12" t="s">
        <v>68</v>
      </c>
      <c r="B33" s="66">
        <f t="shared" si="0"/>
        <v>44281.168587962966</v>
      </c>
      <c r="C33" s="60">
        <v>2021</v>
      </c>
      <c r="D33" s="60">
        <v>3</v>
      </c>
      <c r="E33" s="60">
        <v>26</v>
      </c>
      <c r="F33" s="60">
        <v>4</v>
      </c>
      <c r="G33" s="60">
        <v>2</v>
      </c>
      <c r="H33" s="60">
        <v>46.809</v>
      </c>
      <c r="I33" s="15">
        <v>0.577137504696173</v>
      </c>
      <c r="J33" s="67">
        <v>55.899</v>
      </c>
      <c r="K33" s="67">
        <v>0.022</v>
      </c>
      <c r="L33" s="67">
        <v>125.872</v>
      </c>
      <c r="M33" s="67">
        <v>0.066</v>
      </c>
      <c r="N33" s="60">
        <v>14.286</v>
      </c>
      <c r="O33" s="60">
        <v>1.437</v>
      </c>
      <c r="P33" s="15">
        <v>6.4</v>
      </c>
      <c r="Q33" s="13">
        <v>2.525</v>
      </c>
      <c r="R33" s="13"/>
      <c r="S33" s="13">
        <f t="shared" si="1"/>
        <v>1.3333333333333335</v>
      </c>
      <c r="T33" s="13">
        <v>1.3</v>
      </c>
      <c r="U33" s="60" t="s">
        <v>10</v>
      </c>
      <c r="V33" s="60" t="s">
        <v>5</v>
      </c>
      <c r="W33" s="15" t="s">
        <v>36</v>
      </c>
      <c r="X33" s="60"/>
      <c r="Y33" s="15"/>
      <c r="Z33" s="24">
        <v>1</v>
      </c>
      <c r="AA33" s="50"/>
      <c r="AB33" s="14">
        <f t="shared" si="2"/>
        <v>56234132519035.12</v>
      </c>
      <c r="AC33" s="72"/>
    </row>
    <row r="34" spans="1:29" s="1" customFormat="1" ht="12">
      <c r="A34" s="12" t="s">
        <v>69</v>
      </c>
      <c r="B34" s="66">
        <f t="shared" si="0"/>
        <v>44284.40607638889</v>
      </c>
      <c r="C34" s="60">
        <v>2021</v>
      </c>
      <c r="D34" s="60">
        <v>3</v>
      </c>
      <c r="E34" s="60">
        <v>29</v>
      </c>
      <c r="F34" s="60">
        <v>9</v>
      </c>
      <c r="G34" s="60">
        <v>44</v>
      </c>
      <c r="H34" s="60">
        <v>45.76</v>
      </c>
      <c r="I34" s="15">
        <v>0.40548210963606834</v>
      </c>
      <c r="J34" s="67">
        <v>54.962</v>
      </c>
      <c r="K34" s="67">
        <v>0.004</v>
      </c>
      <c r="L34" s="67">
        <v>131.482</v>
      </c>
      <c r="M34" s="67">
        <v>0.009</v>
      </c>
      <c r="N34" s="60">
        <v>10.449</v>
      </c>
      <c r="O34" s="60">
        <v>0.97</v>
      </c>
      <c r="P34" s="15">
        <v>7.1</v>
      </c>
      <c r="Q34" s="13">
        <v>2.985</v>
      </c>
      <c r="R34" s="13"/>
      <c r="S34" s="13">
        <f t="shared" si="1"/>
        <v>1.7222222222222219</v>
      </c>
      <c r="T34" s="13">
        <v>1.7</v>
      </c>
      <c r="U34" s="60" t="s">
        <v>10</v>
      </c>
      <c r="V34" s="60" t="s">
        <v>5</v>
      </c>
      <c r="W34" s="15" t="s">
        <v>36</v>
      </c>
      <c r="X34" s="60"/>
      <c r="Y34" s="15"/>
      <c r="Z34" s="24">
        <v>1</v>
      </c>
      <c r="AA34" s="50"/>
      <c r="AB34" s="14">
        <f t="shared" si="2"/>
        <v>223872113856835.1</v>
      </c>
      <c r="AC34" s="72"/>
    </row>
    <row r="35" spans="1:29" s="1" customFormat="1" ht="12">
      <c r="A35" s="12" t="s">
        <v>70</v>
      </c>
      <c r="B35" s="66">
        <f t="shared" si="0"/>
        <v>44284.41376157408</v>
      </c>
      <c r="C35" s="60">
        <v>2021</v>
      </c>
      <c r="D35" s="60">
        <v>3</v>
      </c>
      <c r="E35" s="60">
        <v>29</v>
      </c>
      <c r="F35" s="60">
        <v>9</v>
      </c>
      <c r="G35" s="60">
        <v>55</v>
      </c>
      <c r="H35" s="60">
        <v>49.711</v>
      </c>
      <c r="I35" s="15">
        <v>0.421911058947444</v>
      </c>
      <c r="J35" s="67">
        <v>54.816</v>
      </c>
      <c r="K35" s="67">
        <v>0.012</v>
      </c>
      <c r="L35" s="67">
        <v>125.111</v>
      </c>
      <c r="M35" s="67">
        <v>0.018</v>
      </c>
      <c r="N35" s="60">
        <v>9.209</v>
      </c>
      <c r="O35" s="60">
        <v>0.996</v>
      </c>
      <c r="P35" s="15">
        <v>7.6</v>
      </c>
      <c r="Q35" s="13">
        <v>3.398</v>
      </c>
      <c r="R35" s="13"/>
      <c r="S35" s="13">
        <f t="shared" si="1"/>
        <v>1.9999999999999998</v>
      </c>
      <c r="T35" s="13">
        <v>2</v>
      </c>
      <c r="U35" s="60" t="s">
        <v>10</v>
      </c>
      <c r="V35" s="60" t="s">
        <v>6</v>
      </c>
      <c r="W35" s="15" t="s">
        <v>36</v>
      </c>
      <c r="X35" s="60"/>
      <c r="Y35" s="15"/>
      <c r="Z35" s="24">
        <v>2</v>
      </c>
      <c r="AA35" s="50"/>
      <c r="AB35" s="14">
        <f t="shared" si="2"/>
        <v>630957344480198.2</v>
      </c>
      <c r="AC35" s="72"/>
    </row>
    <row r="36" spans="1:29" s="1" customFormat="1" ht="12">
      <c r="A36" s="12" t="s">
        <v>71</v>
      </c>
      <c r="B36" s="66">
        <f aca="true" t="shared" si="3" ref="B36:B67">DATE(C36,D36,E36)+TIME(F36,G36,H36)</f>
        <v>44286.166863425926</v>
      </c>
      <c r="C36" s="60">
        <v>2021</v>
      </c>
      <c r="D36" s="60">
        <v>3</v>
      </c>
      <c r="E36" s="60">
        <v>31</v>
      </c>
      <c r="F36" s="60">
        <v>4</v>
      </c>
      <c r="G36" s="60">
        <v>0</v>
      </c>
      <c r="H36" s="60">
        <v>17.47</v>
      </c>
      <c r="I36" s="15">
        <v>0.717408134969917</v>
      </c>
      <c r="J36" s="67">
        <v>55.913</v>
      </c>
      <c r="K36" s="67">
        <v>0.019</v>
      </c>
      <c r="L36" s="67">
        <v>125.872</v>
      </c>
      <c r="M36" s="67">
        <v>0.061</v>
      </c>
      <c r="N36" s="60">
        <v>14.553</v>
      </c>
      <c r="O36" s="60">
        <v>2.056</v>
      </c>
      <c r="P36" s="15">
        <v>6.6</v>
      </c>
      <c r="Q36" s="13">
        <v>2.824</v>
      </c>
      <c r="R36" s="13"/>
      <c r="S36" s="13">
        <f t="shared" si="1"/>
        <v>1.4444444444444442</v>
      </c>
      <c r="T36" s="13">
        <v>1.4</v>
      </c>
      <c r="U36" s="60" t="s">
        <v>10</v>
      </c>
      <c r="V36" s="60" t="s">
        <v>5</v>
      </c>
      <c r="W36" s="15" t="s">
        <v>36</v>
      </c>
      <c r="X36" s="60"/>
      <c r="Y36" s="15"/>
      <c r="Z36" s="24">
        <v>1</v>
      </c>
      <c r="AA36" s="50"/>
      <c r="AB36" s="14">
        <f t="shared" si="2"/>
        <v>79432823472428.33</v>
      </c>
      <c r="AC36" s="72"/>
    </row>
    <row r="37" spans="1:29" s="1" customFormat="1" ht="12">
      <c r="A37" s="12" t="s">
        <v>72</v>
      </c>
      <c r="B37" s="66">
        <f t="shared" si="3"/>
        <v>44288.09423611111</v>
      </c>
      <c r="C37" s="60">
        <v>2021</v>
      </c>
      <c r="D37" s="60">
        <v>4</v>
      </c>
      <c r="E37" s="60">
        <v>2</v>
      </c>
      <c r="F37" s="60">
        <v>2</v>
      </c>
      <c r="G37" s="60">
        <v>15</v>
      </c>
      <c r="H37" s="60">
        <v>42.767</v>
      </c>
      <c r="I37" s="15">
        <v>0.26574581736440467</v>
      </c>
      <c r="J37" s="67">
        <v>51.48</v>
      </c>
      <c r="K37" s="67">
        <v>0.007</v>
      </c>
      <c r="L37" s="67">
        <v>133.037</v>
      </c>
      <c r="M37" s="67">
        <v>0.038</v>
      </c>
      <c r="N37" s="60">
        <v>0</v>
      </c>
      <c r="O37" s="60"/>
      <c r="P37" s="15">
        <v>6.8</v>
      </c>
      <c r="Q37" s="13">
        <v>2.976</v>
      </c>
      <c r="R37" s="13"/>
      <c r="S37" s="13">
        <f t="shared" si="1"/>
        <v>1.5555555555555554</v>
      </c>
      <c r="T37" s="13">
        <v>1.6</v>
      </c>
      <c r="U37" s="60" t="s">
        <v>10</v>
      </c>
      <c r="V37" s="60" t="s">
        <v>37</v>
      </c>
      <c r="W37" s="15" t="s">
        <v>36</v>
      </c>
      <c r="X37" s="12" t="s">
        <v>32</v>
      </c>
      <c r="Y37" s="15"/>
      <c r="Z37" s="24">
        <v>4</v>
      </c>
      <c r="AA37" s="50"/>
      <c r="AB37" s="73"/>
      <c r="AC37" s="14">
        <f>POWER(10,11.8+1.5*T36)</f>
        <v>79432823472428.33</v>
      </c>
    </row>
    <row r="38" spans="1:29" s="1" customFormat="1" ht="12">
      <c r="A38" s="12" t="s">
        <v>73</v>
      </c>
      <c r="B38" s="66">
        <f t="shared" si="3"/>
        <v>44290.170902777776</v>
      </c>
      <c r="C38" s="60">
        <v>2021</v>
      </c>
      <c r="D38" s="60">
        <v>4</v>
      </c>
      <c r="E38" s="60">
        <v>4</v>
      </c>
      <c r="F38" s="60">
        <v>4</v>
      </c>
      <c r="G38" s="60">
        <v>6</v>
      </c>
      <c r="H38" s="60">
        <v>6.939</v>
      </c>
      <c r="I38" s="15">
        <v>0.2650653244927526</v>
      </c>
      <c r="J38" s="67">
        <v>55.889</v>
      </c>
      <c r="K38" s="67">
        <v>0.016</v>
      </c>
      <c r="L38" s="67">
        <v>125.771</v>
      </c>
      <c r="M38" s="67">
        <v>0.054</v>
      </c>
      <c r="N38" s="60">
        <v>7.807</v>
      </c>
      <c r="O38" s="60">
        <v>1.339</v>
      </c>
      <c r="P38" s="15">
        <v>6.6</v>
      </c>
      <c r="Q38" s="13">
        <v>2.661</v>
      </c>
      <c r="R38" s="13"/>
      <c r="S38" s="13">
        <f t="shared" si="1"/>
        <v>1.4444444444444442</v>
      </c>
      <c r="T38" s="13">
        <v>1.4</v>
      </c>
      <c r="U38" s="60" t="s">
        <v>10</v>
      </c>
      <c r="V38" s="60" t="s">
        <v>5</v>
      </c>
      <c r="W38" s="15" t="s">
        <v>36</v>
      </c>
      <c r="X38" s="60"/>
      <c r="Y38" s="15"/>
      <c r="Z38" s="24">
        <v>1</v>
      </c>
      <c r="AA38" s="50"/>
      <c r="AB38" s="14">
        <f t="shared" si="2"/>
        <v>79432823472428.33</v>
      </c>
      <c r="AC38" s="72"/>
    </row>
    <row r="39" spans="1:29" s="1" customFormat="1" ht="12">
      <c r="A39" s="12" t="s">
        <v>74</v>
      </c>
      <c r="B39" s="66">
        <f t="shared" si="3"/>
        <v>44290.230462962965</v>
      </c>
      <c r="C39" s="60">
        <v>2021</v>
      </c>
      <c r="D39" s="60">
        <v>4</v>
      </c>
      <c r="E39" s="60">
        <v>4</v>
      </c>
      <c r="F39" s="60">
        <v>5</v>
      </c>
      <c r="G39" s="60">
        <v>31</v>
      </c>
      <c r="H39" s="60">
        <v>52.784</v>
      </c>
      <c r="I39" s="15">
        <v>0.4691755631938576</v>
      </c>
      <c r="J39" s="67">
        <v>55.303</v>
      </c>
      <c r="K39" s="67">
        <v>0.018</v>
      </c>
      <c r="L39" s="67">
        <v>124.11</v>
      </c>
      <c r="M39" s="67">
        <v>0.056</v>
      </c>
      <c r="N39" s="60">
        <v>10.239</v>
      </c>
      <c r="O39" s="60">
        <v>2.222</v>
      </c>
      <c r="P39" s="15">
        <v>6.6</v>
      </c>
      <c r="Q39" s="13">
        <v>3.026</v>
      </c>
      <c r="R39" s="13"/>
      <c r="S39" s="13">
        <f t="shared" si="1"/>
        <v>1.4444444444444442</v>
      </c>
      <c r="T39" s="13">
        <v>1.5</v>
      </c>
      <c r="U39" s="60" t="s">
        <v>10</v>
      </c>
      <c r="V39" s="60" t="s">
        <v>5</v>
      </c>
      <c r="W39" s="15" t="s">
        <v>36</v>
      </c>
      <c r="X39" s="60"/>
      <c r="Y39" s="15"/>
      <c r="Z39" s="24">
        <v>1</v>
      </c>
      <c r="AA39" s="50"/>
      <c r="AB39" s="14">
        <f t="shared" si="2"/>
        <v>112201845430197.23</v>
      </c>
      <c r="AC39" s="72"/>
    </row>
    <row r="40" spans="1:29" s="1" customFormat="1" ht="12">
      <c r="A40" s="12" t="s">
        <v>75</v>
      </c>
      <c r="B40" s="66">
        <f t="shared" si="3"/>
        <v>44291.78228009259</v>
      </c>
      <c r="C40" s="60">
        <v>2021</v>
      </c>
      <c r="D40" s="60">
        <v>4</v>
      </c>
      <c r="E40" s="60">
        <v>5</v>
      </c>
      <c r="F40" s="60">
        <v>18</v>
      </c>
      <c r="G40" s="60">
        <v>46</v>
      </c>
      <c r="H40" s="60">
        <v>29.186</v>
      </c>
      <c r="I40" s="15">
        <v>0.653420691378415</v>
      </c>
      <c r="J40" s="67">
        <v>55.844</v>
      </c>
      <c r="K40" s="67">
        <v>0.014</v>
      </c>
      <c r="L40" s="67">
        <v>127.022</v>
      </c>
      <c r="M40" s="67">
        <v>0.074</v>
      </c>
      <c r="N40" s="60">
        <v>13.116</v>
      </c>
      <c r="O40" s="60">
        <v>0.781</v>
      </c>
      <c r="P40" s="15">
        <v>7.9</v>
      </c>
      <c r="Q40" s="13">
        <v>3.807</v>
      </c>
      <c r="R40" s="13"/>
      <c r="S40" s="13">
        <f t="shared" si="1"/>
        <v>2.166666666666667</v>
      </c>
      <c r="T40" s="13">
        <v>2.2</v>
      </c>
      <c r="U40" s="60" t="s">
        <v>10</v>
      </c>
      <c r="V40" s="60" t="s">
        <v>5</v>
      </c>
      <c r="W40" s="15" t="s">
        <v>36</v>
      </c>
      <c r="X40" s="60"/>
      <c r="Y40" s="15"/>
      <c r="Z40" s="24">
        <v>1</v>
      </c>
      <c r="AA40" s="50"/>
      <c r="AB40" s="14">
        <f t="shared" si="2"/>
        <v>1258925411794173.5</v>
      </c>
      <c r="AC40" s="72"/>
    </row>
    <row r="41" spans="1:29" s="1" customFormat="1" ht="12">
      <c r="A41" s="12" t="s">
        <v>76</v>
      </c>
      <c r="B41" s="66">
        <f t="shared" si="3"/>
        <v>44292.228425925925</v>
      </c>
      <c r="C41" s="60">
        <v>2021</v>
      </c>
      <c r="D41" s="60">
        <v>4</v>
      </c>
      <c r="E41" s="60">
        <v>6</v>
      </c>
      <c r="F41" s="60">
        <v>5</v>
      </c>
      <c r="G41" s="60">
        <v>28</v>
      </c>
      <c r="H41" s="60">
        <v>56.41</v>
      </c>
      <c r="I41" s="15">
        <v>0.3753481199964883</v>
      </c>
      <c r="J41" s="67">
        <v>52.5868</v>
      </c>
      <c r="K41" s="67">
        <v>0.0186</v>
      </c>
      <c r="L41" s="67">
        <v>129.5705</v>
      </c>
      <c r="M41" s="67">
        <v>0.07068</v>
      </c>
      <c r="N41" s="60">
        <v>12.369</v>
      </c>
      <c r="O41" s="60">
        <v>1.841</v>
      </c>
      <c r="P41" s="15">
        <v>7.3</v>
      </c>
      <c r="Q41" s="13">
        <v>3.452</v>
      </c>
      <c r="R41" s="13"/>
      <c r="S41" s="13">
        <f t="shared" si="1"/>
        <v>1.8333333333333333</v>
      </c>
      <c r="T41" s="13">
        <v>1.8</v>
      </c>
      <c r="U41" s="60" t="s">
        <v>10</v>
      </c>
      <c r="V41" s="60" t="s">
        <v>38</v>
      </c>
      <c r="W41" s="15" t="s">
        <v>36</v>
      </c>
      <c r="X41" s="60"/>
      <c r="Y41" s="15"/>
      <c r="Z41" s="24">
        <v>3</v>
      </c>
      <c r="AA41" s="50"/>
      <c r="AB41" s="14">
        <f t="shared" si="2"/>
        <v>316227766016839.06</v>
      </c>
      <c r="AC41" s="72"/>
    </row>
    <row r="42" spans="1:29" s="1" customFormat="1" ht="12">
      <c r="A42" s="12" t="s">
        <v>77</v>
      </c>
      <c r="B42" s="66">
        <f t="shared" si="3"/>
        <v>44292.47373842593</v>
      </c>
      <c r="C42" s="60">
        <v>2021</v>
      </c>
      <c r="D42" s="60">
        <v>4</v>
      </c>
      <c r="E42" s="60">
        <v>6</v>
      </c>
      <c r="F42" s="60">
        <v>11</v>
      </c>
      <c r="G42" s="60">
        <v>22</v>
      </c>
      <c r="H42" s="60">
        <v>11.303</v>
      </c>
      <c r="I42" s="15">
        <v>0.12259476352483027</v>
      </c>
      <c r="J42" s="67">
        <v>55.764</v>
      </c>
      <c r="K42" s="67">
        <v>0.02</v>
      </c>
      <c r="L42" s="67">
        <v>125.66</v>
      </c>
      <c r="M42" s="67">
        <v>0.048</v>
      </c>
      <c r="N42" s="60">
        <v>12.525</v>
      </c>
      <c r="O42" s="60">
        <v>1.24</v>
      </c>
      <c r="P42" s="15">
        <v>7.2</v>
      </c>
      <c r="Q42" s="13">
        <v>3.51</v>
      </c>
      <c r="R42" s="13"/>
      <c r="S42" s="13">
        <f t="shared" si="1"/>
        <v>1.777777777777778</v>
      </c>
      <c r="T42" s="13">
        <v>1.8</v>
      </c>
      <c r="U42" s="60" t="s">
        <v>10</v>
      </c>
      <c r="V42" s="60" t="s">
        <v>5</v>
      </c>
      <c r="W42" s="15" t="s">
        <v>36</v>
      </c>
      <c r="X42" s="60"/>
      <c r="Y42" s="15"/>
      <c r="Z42" s="24">
        <v>1</v>
      </c>
      <c r="AA42" s="50"/>
      <c r="AB42" s="14">
        <f t="shared" si="2"/>
        <v>316227766016839.06</v>
      </c>
      <c r="AC42" s="72"/>
    </row>
    <row r="43" spans="1:29" ht="12">
      <c r="A43" s="12" t="s">
        <v>78</v>
      </c>
      <c r="B43" s="66">
        <f t="shared" si="3"/>
        <v>44292.650555555556</v>
      </c>
      <c r="C43" s="60">
        <v>2021</v>
      </c>
      <c r="D43" s="60">
        <v>4</v>
      </c>
      <c r="E43" s="60">
        <v>6</v>
      </c>
      <c r="F43" s="60">
        <v>15</v>
      </c>
      <c r="G43" s="60">
        <v>36</v>
      </c>
      <c r="H43" s="60">
        <v>48.328</v>
      </c>
      <c r="I43" s="15">
        <v>0.5355258270713856</v>
      </c>
      <c r="J43" s="67">
        <v>52.4457</v>
      </c>
      <c r="K43" s="67">
        <v>0.0576</v>
      </c>
      <c r="L43" s="67">
        <v>132.6609</v>
      </c>
      <c r="M43" s="67">
        <v>0.07982</v>
      </c>
      <c r="N43" s="60">
        <v>9.864</v>
      </c>
      <c r="O43" s="60">
        <v>1.226</v>
      </c>
      <c r="P43" s="15">
        <v>8</v>
      </c>
      <c r="Q43" s="13">
        <v>3.84</v>
      </c>
      <c r="R43" s="13"/>
      <c r="S43" s="13">
        <f t="shared" si="1"/>
        <v>2.2222222222222223</v>
      </c>
      <c r="T43" s="13">
        <v>2.2</v>
      </c>
      <c r="U43" s="60" t="s">
        <v>10</v>
      </c>
      <c r="V43" s="60" t="s">
        <v>7</v>
      </c>
      <c r="W43" s="15" t="s">
        <v>36</v>
      </c>
      <c r="X43" s="60"/>
      <c r="Y43" s="15"/>
      <c r="Z43" s="24">
        <v>4</v>
      </c>
      <c r="AB43" s="14">
        <f t="shared" si="2"/>
        <v>1258925411794173.5</v>
      </c>
      <c r="AC43" s="74"/>
    </row>
    <row r="44" spans="1:29" ht="12">
      <c r="A44" s="12" t="s">
        <v>79</v>
      </c>
      <c r="B44" s="66">
        <f t="shared" si="3"/>
        <v>44294.07803240741</v>
      </c>
      <c r="C44" s="60">
        <v>2021</v>
      </c>
      <c r="D44" s="60">
        <v>4</v>
      </c>
      <c r="E44" s="60">
        <v>8</v>
      </c>
      <c r="F44" s="60">
        <v>1</v>
      </c>
      <c r="G44" s="60">
        <v>52</v>
      </c>
      <c r="H44" s="60">
        <v>22.59</v>
      </c>
      <c r="I44" s="15">
        <v>0.006852834485471246</v>
      </c>
      <c r="J44" s="67">
        <v>55.113</v>
      </c>
      <c r="K44" s="67">
        <v>0.025</v>
      </c>
      <c r="L44" s="67">
        <v>125.148</v>
      </c>
      <c r="M44" s="67">
        <v>0.064</v>
      </c>
      <c r="N44" s="60">
        <v>20.01</v>
      </c>
      <c r="O44" s="60">
        <v>2.332</v>
      </c>
      <c r="P44" s="15">
        <v>7.1</v>
      </c>
      <c r="Q44" s="13">
        <v>2.781</v>
      </c>
      <c r="R44" s="13"/>
      <c r="S44" s="13">
        <f t="shared" si="1"/>
        <v>1.7222222222222219</v>
      </c>
      <c r="T44" s="13">
        <v>1.7</v>
      </c>
      <c r="U44" s="60" t="s">
        <v>10</v>
      </c>
      <c r="V44" s="60" t="s">
        <v>5</v>
      </c>
      <c r="W44" s="15" t="s">
        <v>36</v>
      </c>
      <c r="X44" s="60"/>
      <c r="Y44" s="15"/>
      <c r="Z44" s="24">
        <v>1</v>
      </c>
      <c r="AB44" s="14">
        <f t="shared" si="2"/>
        <v>223872113856835.1</v>
      </c>
      <c r="AC44" s="74"/>
    </row>
    <row r="45" spans="1:29" ht="12">
      <c r="A45" s="12" t="s">
        <v>80</v>
      </c>
      <c r="B45" s="66">
        <f t="shared" si="3"/>
        <v>44295.38232638889</v>
      </c>
      <c r="C45" s="60">
        <v>2021</v>
      </c>
      <c r="D45" s="60">
        <v>4</v>
      </c>
      <c r="E45" s="60">
        <v>9</v>
      </c>
      <c r="F45" s="60">
        <v>9</v>
      </c>
      <c r="G45" s="60">
        <v>10</v>
      </c>
      <c r="H45" s="60">
        <v>33.946</v>
      </c>
      <c r="I45" s="15">
        <v>0.245890463702381</v>
      </c>
      <c r="J45" s="67">
        <v>55.921</v>
      </c>
      <c r="K45" s="67">
        <v>0.016</v>
      </c>
      <c r="L45" s="67">
        <v>125.788</v>
      </c>
      <c r="M45" s="67">
        <v>0.058</v>
      </c>
      <c r="N45" s="60">
        <v>8.633</v>
      </c>
      <c r="O45" s="60">
        <v>1.384</v>
      </c>
      <c r="P45" s="15">
        <v>6.2</v>
      </c>
      <c r="Q45" s="13">
        <v>2.409</v>
      </c>
      <c r="R45" s="13"/>
      <c r="S45" s="13">
        <f t="shared" si="1"/>
        <v>1.2222222222222223</v>
      </c>
      <c r="T45" s="13">
        <v>1.2</v>
      </c>
      <c r="U45" s="60" t="s">
        <v>10</v>
      </c>
      <c r="V45" s="60" t="s">
        <v>5</v>
      </c>
      <c r="W45" s="15" t="s">
        <v>36</v>
      </c>
      <c r="X45" s="60"/>
      <c r="Y45" s="15"/>
      <c r="Z45" s="24">
        <v>1</v>
      </c>
      <c r="AB45" s="14">
        <f t="shared" si="2"/>
        <v>39810717055349.93</v>
      </c>
      <c r="AC45" s="74"/>
    </row>
    <row r="46" spans="1:29" ht="12">
      <c r="A46" s="12" t="s">
        <v>81</v>
      </c>
      <c r="B46" s="66">
        <f t="shared" si="3"/>
        <v>44299.42528935185</v>
      </c>
      <c r="C46" s="60">
        <v>2021</v>
      </c>
      <c r="D46" s="60">
        <v>4</v>
      </c>
      <c r="E46" s="60">
        <v>13</v>
      </c>
      <c r="F46" s="60">
        <v>10</v>
      </c>
      <c r="G46" s="60">
        <v>12</v>
      </c>
      <c r="H46" s="60">
        <v>25.774</v>
      </c>
      <c r="I46" s="15">
        <v>0.006852834485471246</v>
      </c>
      <c r="J46" s="67">
        <v>55.857</v>
      </c>
      <c r="K46" s="67">
        <v>0.015</v>
      </c>
      <c r="L46" s="67">
        <v>125.946</v>
      </c>
      <c r="M46" s="67">
        <v>0.061</v>
      </c>
      <c r="N46" s="60">
        <v>10.561</v>
      </c>
      <c r="O46" s="60">
        <v>1.242</v>
      </c>
      <c r="P46" s="15">
        <v>7.2</v>
      </c>
      <c r="Q46" s="13">
        <v>3.044</v>
      </c>
      <c r="R46" s="13"/>
      <c r="S46" s="13">
        <f t="shared" si="1"/>
        <v>1.777777777777778</v>
      </c>
      <c r="T46" s="13">
        <v>1.8</v>
      </c>
      <c r="U46" s="60" t="s">
        <v>10</v>
      </c>
      <c r="V46" s="60" t="s">
        <v>5</v>
      </c>
      <c r="W46" s="15" t="s">
        <v>36</v>
      </c>
      <c r="X46" s="60"/>
      <c r="Y46" s="15"/>
      <c r="Z46" s="24">
        <v>1</v>
      </c>
      <c r="AB46" s="14">
        <f t="shared" si="2"/>
        <v>316227766016839.06</v>
      </c>
      <c r="AC46" s="74"/>
    </row>
    <row r="47" spans="1:29" ht="12">
      <c r="A47" s="12" t="s">
        <v>82</v>
      </c>
      <c r="B47" s="66">
        <f t="shared" si="3"/>
        <v>44304.36760416667</v>
      </c>
      <c r="C47" s="60">
        <v>2021</v>
      </c>
      <c r="D47" s="60">
        <v>4</v>
      </c>
      <c r="E47" s="60">
        <v>18</v>
      </c>
      <c r="F47" s="60">
        <v>8</v>
      </c>
      <c r="G47" s="60">
        <v>49</v>
      </c>
      <c r="H47" s="60">
        <v>21.116</v>
      </c>
      <c r="I47" s="15">
        <v>0.2572568135456391</v>
      </c>
      <c r="J47" s="67">
        <v>55.9031</v>
      </c>
      <c r="K47" s="67">
        <v>0.0197</v>
      </c>
      <c r="L47" s="67">
        <v>125.8742</v>
      </c>
      <c r="M47" s="67">
        <v>0.02431</v>
      </c>
      <c r="N47" s="60">
        <v>9.323</v>
      </c>
      <c r="O47" s="60">
        <v>0.728</v>
      </c>
      <c r="P47" s="15">
        <v>7.4</v>
      </c>
      <c r="Q47" s="13">
        <v>3.324</v>
      </c>
      <c r="R47" s="13"/>
      <c r="S47" s="13">
        <f t="shared" si="1"/>
        <v>1.888888888888889</v>
      </c>
      <c r="T47" s="13">
        <v>1.9</v>
      </c>
      <c r="U47" s="60" t="s">
        <v>10</v>
      </c>
      <c r="V47" s="60" t="s">
        <v>5</v>
      </c>
      <c r="W47" s="15" t="s">
        <v>36</v>
      </c>
      <c r="X47" s="60"/>
      <c r="Y47" s="15"/>
      <c r="Z47" s="24">
        <v>1</v>
      </c>
      <c r="AB47" s="14">
        <f t="shared" si="2"/>
        <v>446683592150964.06</v>
      </c>
      <c r="AC47" s="74"/>
    </row>
    <row r="48" spans="1:29" ht="12">
      <c r="A48" s="12" t="s">
        <v>83</v>
      </c>
      <c r="B48" s="66">
        <f t="shared" si="3"/>
        <v>44306.7021875</v>
      </c>
      <c r="C48" s="60">
        <v>2021</v>
      </c>
      <c r="D48" s="60">
        <v>4</v>
      </c>
      <c r="E48" s="60">
        <v>20</v>
      </c>
      <c r="F48" s="60">
        <v>16</v>
      </c>
      <c r="G48" s="60">
        <v>51</v>
      </c>
      <c r="H48" s="60">
        <v>9.103</v>
      </c>
      <c r="I48" s="15">
        <v>1.1709425017587771</v>
      </c>
      <c r="J48" s="67">
        <v>49.2917</v>
      </c>
      <c r="K48" s="67">
        <v>0.0199</v>
      </c>
      <c r="L48" s="67">
        <v>131.5861</v>
      </c>
      <c r="M48" s="67">
        <v>0.05224</v>
      </c>
      <c r="N48" s="60">
        <v>10.844</v>
      </c>
      <c r="O48" s="60">
        <v>1.095</v>
      </c>
      <c r="P48" s="15">
        <v>9</v>
      </c>
      <c r="Q48" s="13">
        <v>3.999</v>
      </c>
      <c r="R48" s="13"/>
      <c r="S48" s="13">
        <f t="shared" si="1"/>
        <v>2.7777777777777777</v>
      </c>
      <c r="T48" s="13">
        <v>2.8</v>
      </c>
      <c r="U48" s="60" t="s">
        <v>10</v>
      </c>
      <c r="V48" s="60" t="s">
        <v>7</v>
      </c>
      <c r="W48" s="15" t="s">
        <v>36</v>
      </c>
      <c r="X48" s="60"/>
      <c r="Y48" s="15"/>
      <c r="Z48" s="24">
        <v>4</v>
      </c>
      <c r="AB48" s="14">
        <f t="shared" si="2"/>
        <v>10000000000000000</v>
      </c>
      <c r="AC48" s="74"/>
    </row>
    <row r="49" spans="1:29" ht="12">
      <c r="A49" s="12" t="s">
        <v>84</v>
      </c>
      <c r="B49" s="66">
        <f t="shared" si="3"/>
        <v>44307.429918981485</v>
      </c>
      <c r="C49" s="60">
        <v>2021</v>
      </c>
      <c r="D49" s="60">
        <v>4</v>
      </c>
      <c r="E49" s="60">
        <v>21</v>
      </c>
      <c r="F49" s="60">
        <v>10</v>
      </c>
      <c r="G49" s="60">
        <v>19</v>
      </c>
      <c r="H49" s="60">
        <v>5.181</v>
      </c>
      <c r="I49" s="15">
        <v>0.7352355490103888</v>
      </c>
      <c r="J49" s="67">
        <v>55.924</v>
      </c>
      <c r="K49" s="67">
        <v>0.017</v>
      </c>
      <c r="L49" s="67">
        <v>125.877</v>
      </c>
      <c r="M49" s="67">
        <v>0.047</v>
      </c>
      <c r="N49" s="60">
        <v>10.775</v>
      </c>
      <c r="O49" s="60">
        <v>1.115</v>
      </c>
      <c r="P49" s="15">
        <v>7.3</v>
      </c>
      <c r="Q49" s="13">
        <v>3.526</v>
      </c>
      <c r="R49" s="13"/>
      <c r="S49" s="13">
        <f t="shared" si="1"/>
        <v>1.8333333333333333</v>
      </c>
      <c r="T49" s="13">
        <v>1.8</v>
      </c>
      <c r="U49" s="60" t="s">
        <v>10</v>
      </c>
      <c r="V49" s="60" t="s">
        <v>5</v>
      </c>
      <c r="W49" s="15" t="s">
        <v>36</v>
      </c>
      <c r="X49" s="60"/>
      <c r="Y49" s="15"/>
      <c r="Z49" s="24">
        <v>1</v>
      </c>
      <c r="AB49" s="14">
        <f t="shared" si="2"/>
        <v>316227766016839.06</v>
      </c>
      <c r="AC49" s="74"/>
    </row>
    <row r="50" spans="1:29" ht="12">
      <c r="A50" s="12" t="s">
        <v>85</v>
      </c>
      <c r="B50" s="66">
        <f t="shared" si="3"/>
        <v>44311.95717592593</v>
      </c>
      <c r="C50" s="60">
        <v>2021</v>
      </c>
      <c r="D50" s="60">
        <v>4</v>
      </c>
      <c r="E50" s="60">
        <v>25</v>
      </c>
      <c r="F50" s="60">
        <v>22</v>
      </c>
      <c r="G50" s="60">
        <v>58</v>
      </c>
      <c r="H50" s="60">
        <v>20.097</v>
      </c>
      <c r="I50" s="15">
        <v>3.7187505549809425</v>
      </c>
      <c r="J50" s="67">
        <v>54.561</v>
      </c>
      <c r="K50" s="67">
        <v>0.013</v>
      </c>
      <c r="L50" s="67">
        <v>134.701</v>
      </c>
      <c r="M50" s="67">
        <v>0.035</v>
      </c>
      <c r="N50" s="60">
        <v>9.803</v>
      </c>
      <c r="O50" s="60">
        <v>0.802</v>
      </c>
      <c r="P50" s="15">
        <v>7</v>
      </c>
      <c r="Q50" s="13">
        <v>3.101</v>
      </c>
      <c r="R50" s="13"/>
      <c r="S50" s="13">
        <f t="shared" si="1"/>
        <v>1.6666666666666665</v>
      </c>
      <c r="T50" s="13">
        <v>1.7</v>
      </c>
      <c r="U50" s="60" t="s">
        <v>10</v>
      </c>
      <c r="V50" s="60" t="s">
        <v>5</v>
      </c>
      <c r="W50" s="15" t="s">
        <v>36</v>
      </c>
      <c r="X50" s="60"/>
      <c r="Y50" s="15"/>
      <c r="Z50" s="24">
        <v>1</v>
      </c>
      <c r="AB50" s="14">
        <f t="shared" si="2"/>
        <v>223872113856835.1</v>
      </c>
      <c r="AC50" s="74"/>
    </row>
    <row r="51" spans="1:29" ht="12">
      <c r="A51" s="12" t="s">
        <v>86</v>
      </c>
      <c r="B51" s="66">
        <f t="shared" si="3"/>
        <v>44312.190104166664</v>
      </c>
      <c r="C51" s="60">
        <v>2021</v>
      </c>
      <c r="D51" s="60">
        <v>4</v>
      </c>
      <c r="E51" s="60">
        <v>26</v>
      </c>
      <c r="F51" s="60">
        <v>4</v>
      </c>
      <c r="G51" s="60">
        <v>33</v>
      </c>
      <c r="H51" s="60">
        <v>45.607</v>
      </c>
      <c r="I51" s="15">
        <v>0.5936571399680671</v>
      </c>
      <c r="J51" s="67">
        <v>55.2225</v>
      </c>
      <c r="K51" s="67">
        <v>0.0296</v>
      </c>
      <c r="L51" s="67">
        <v>122.4086</v>
      </c>
      <c r="M51" s="67">
        <v>0.10042</v>
      </c>
      <c r="N51" s="60">
        <v>5.077</v>
      </c>
      <c r="O51" s="60">
        <v>0.77</v>
      </c>
      <c r="P51" s="15">
        <v>9.1</v>
      </c>
      <c r="Q51" s="13">
        <v>3.898</v>
      </c>
      <c r="R51" s="13"/>
      <c r="S51" s="13">
        <f t="shared" si="1"/>
        <v>2.833333333333333</v>
      </c>
      <c r="T51" s="13">
        <v>2.8</v>
      </c>
      <c r="U51" s="60" t="s">
        <v>10</v>
      </c>
      <c r="V51" s="60" t="s">
        <v>6</v>
      </c>
      <c r="W51" s="15" t="s">
        <v>36</v>
      </c>
      <c r="X51" s="60"/>
      <c r="Y51" s="15"/>
      <c r="Z51" s="24">
        <v>2</v>
      </c>
      <c r="AB51" s="14">
        <f t="shared" si="2"/>
        <v>10000000000000000</v>
      </c>
      <c r="AC51" s="74"/>
    </row>
    <row r="52" spans="1:29" ht="12">
      <c r="A52" s="12" t="s">
        <v>87</v>
      </c>
      <c r="B52" s="66">
        <f t="shared" si="3"/>
        <v>44314.139016203706</v>
      </c>
      <c r="C52" s="60">
        <v>2021</v>
      </c>
      <c r="D52" s="60">
        <v>4</v>
      </c>
      <c r="E52" s="60">
        <v>28</v>
      </c>
      <c r="F52" s="60">
        <v>3</v>
      </c>
      <c r="G52" s="60">
        <v>20</v>
      </c>
      <c r="H52" s="60">
        <v>11.423</v>
      </c>
      <c r="I52" s="15">
        <v>0.08150667417794465</v>
      </c>
      <c r="J52" s="67">
        <v>55.898</v>
      </c>
      <c r="K52" s="67">
        <v>0.014</v>
      </c>
      <c r="L52" s="67">
        <v>126.011</v>
      </c>
      <c r="M52" s="67">
        <v>0.055</v>
      </c>
      <c r="N52" s="60">
        <v>9.98</v>
      </c>
      <c r="O52" s="60">
        <v>1.961</v>
      </c>
      <c r="P52" s="15">
        <v>7.5</v>
      </c>
      <c r="Q52" s="13">
        <v>3.555</v>
      </c>
      <c r="R52" s="13"/>
      <c r="S52" s="13">
        <f t="shared" si="1"/>
        <v>1.9444444444444444</v>
      </c>
      <c r="T52" s="13">
        <v>1.9</v>
      </c>
      <c r="U52" s="60" t="s">
        <v>10</v>
      </c>
      <c r="V52" s="60" t="s">
        <v>5</v>
      </c>
      <c r="W52" s="15" t="s">
        <v>36</v>
      </c>
      <c r="X52" s="60"/>
      <c r="Y52" s="15"/>
      <c r="Z52" s="24">
        <v>1</v>
      </c>
      <c r="AB52" s="14">
        <f t="shared" si="2"/>
        <v>446683592150964.06</v>
      </c>
      <c r="AC52" s="74"/>
    </row>
    <row r="53" spans="1:29" ht="12">
      <c r="A53" s="12" t="s">
        <v>88</v>
      </c>
      <c r="B53" s="66">
        <f t="shared" si="3"/>
        <v>44315.78340277778</v>
      </c>
      <c r="C53" s="60">
        <v>2021</v>
      </c>
      <c r="D53" s="60">
        <v>4</v>
      </c>
      <c r="E53" s="60">
        <v>29</v>
      </c>
      <c r="F53" s="60">
        <v>18</v>
      </c>
      <c r="G53" s="60">
        <v>48</v>
      </c>
      <c r="H53" s="60">
        <v>6.718</v>
      </c>
      <c r="I53" s="15">
        <v>2.0624989301722976</v>
      </c>
      <c r="J53" s="67">
        <v>52.708</v>
      </c>
      <c r="K53" s="67">
        <v>0.015</v>
      </c>
      <c r="L53" s="67">
        <v>134.516</v>
      </c>
      <c r="M53" s="67">
        <v>0.035</v>
      </c>
      <c r="N53" s="60">
        <v>10.53</v>
      </c>
      <c r="O53" s="60">
        <v>1.546</v>
      </c>
      <c r="P53" s="15">
        <v>6.2</v>
      </c>
      <c r="Q53" s="13">
        <v>2.721</v>
      </c>
      <c r="R53" s="13"/>
      <c r="S53" s="13">
        <f t="shared" si="1"/>
        <v>1.2222222222222223</v>
      </c>
      <c r="T53" s="13">
        <v>1.2</v>
      </c>
      <c r="U53" s="60" t="s">
        <v>10</v>
      </c>
      <c r="V53" s="60" t="s">
        <v>7</v>
      </c>
      <c r="W53" s="15" t="s">
        <v>36</v>
      </c>
      <c r="X53" s="60"/>
      <c r="Y53" s="15"/>
      <c r="Z53" s="24">
        <v>4</v>
      </c>
      <c r="AB53" s="14">
        <f t="shared" si="2"/>
        <v>39810717055349.93</v>
      </c>
      <c r="AC53" s="74"/>
    </row>
    <row r="54" spans="1:29" ht="12">
      <c r="A54" s="12" t="s">
        <v>89</v>
      </c>
      <c r="B54" s="66">
        <f t="shared" si="3"/>
        <v>44317.178981481484</v>
      </c>
      <c r="C54" s="60">
        <v>2021</v>
      </c>
      <c r="D54" s="60">
        <v>5</v>
      </c>
      <c r="E54" s="60">
        <v>1</v>
      </c>
      <c r="F54" s="60">
        <v>4</v>
      </c>
      <c r="G54" s="60">
        <v>17</v>
      </c>
      <c r="H54" s="60">
        <v>44.408</v>
      </c>
      <c r="I54" s="15">
        <v>0.7239663507789378</v>
      </c>
      <c r="J54" s="67">
        <v>55.349</v>
      </c>
      <c r="K54" s="67">
        <v>0.023</v>
      </c>
      <c r="L54" s="67">
        <v>122.892</v>
      </c>
      <c r="M54" s="67">
        <v>0.096</v>
      </c>
      <c r="N54" s="60">
        <v>10.076</v>
      </c>
      <c r="O54" s="60">
        <v>1.786</v>
      </c>
      <c r="P54" s="15">
        <v>6</v>
      </c>
      <c r="Q54" s="13">
        <v>2.212</v>
      </c>
      <c r="R54" s="13"/>
      <c r="S54" s="13">
        <f t="shared" si="1"/>
        <v>1.1111111111111112</v>
      </c>
      <c r="T54" s="13">
        <v>1.1</v>
      </c>
      <c r="U54" s="60" t="s">
        <v>10</v>
      </c>
      <c r="V54" s="60" t="s">
        <v>6</v>
      </c>
      <c r="W54" s="15" t="s">
        <v>36</v>
      </c>
      <c r="X54" s="60"/>
      <c r="Y54" s="15"/>
      <c r="Z54" s="24">
        <v>2</v>
      </c>
      <c r="AB54" s="14">
        <f t="shared" si="2"/>
        <v>28183829312644.723</v>
      </c>
      <c r="AC54" s="74"/>
    </row>
    <row r="55" spans="1:29" ht="12">
      <c r="A55" s="12" t="s">
        <v>90</v>
      </c>
      <c r="B55" s="66">
        <f t="shared" si="3"/>
        <v>44317.41553240741</v>
      </c>
      <c r="C55" s="60">
        <v>2021</v>
      </c>
      <c r="D55" s="60">
        <v>5</v>
      </c>
      <c r="E55" s="60">
        <v>1</v>
      </c>
      <c r="F55" s="60">
        <v>9</v>
      </c>
      <c r="G55" s="60">
        <v>58</v>
      </c>
      <c r="H55" s="60">
        <v>22.575</v>
      </c>
      <c r="I55" s="15">
        <v>1.5312510258809213</v>
      </c>
      <c r="J55" s="67">
        <v>52.351</v>
      </c>
      <c r="K55" s="67">
        <v>0.006</v>
      </c>
      <c r="L55" s="67">
        <v>133.16</v>
      </c>
      <c r="M55" s="67">
        <v>0.025</v>
      </c>
      <c r="N55" s="60">
        <v>9.186</v>
      </c>
      <c r="O55" s="60">
        <v>0.53</v>
      </c>
      <c r="P55" s="15">
        <v>6.7</v>
      </c>
      <c r="Q55" s="13">
        <v>2.676</v>
      </c>
      <c r="R55" s="13"/>
      <c r="S55" s="13">
        <f t="shared" si="1"/>
        <v>1.5</v>
      </c>
      <c r="T55" s="13">
        <v>1.5</v>
      </c>
      <c r="U55" s="60" t="s">
        <v>10</v>
      </c>
      <c r="V55" s="60" t="s">
        <v>7</v>
      </c>
      <c r="W55" s="15" t="s">
        <v>36</v>
      </c>
      <c r="X55" s="60"/>
      <c r="Y55" s="15"/>
      <c r="Z55" s="24">
        <v>4</v>
      </c>
      <c r="AB55" s="14">
        <f t="shared" si="2"/>
        <v>112201845430197.23</v>
      </c>
      <c r="AC55" s="74"/>
    </row>
    <row r="56" spans="1:29" ht="12">
      <c r="A56" s="12" t="s">
        <v>91</v>
      </c>
      <c r="B56" s="66">
        <f t="shared" si="3"/>
        <v>44321.172430555554</v>
      </c>
      <c r="C56" s="60">
        <v>2021</v>
      </c>
      <c r="D56" s="60">
        <v>5</v>
      </c>
      <c r="E56" s="60">
        <v>5</v>
      </c>
      <c r="F56" s="60">
        <v>4</v>
      </c>
      <c r="G56" s="60">
        <v>8</v>
      </c>
      <c r="H56" s="60">
        <v>18.24</v>
      </c>
      <c r="I56" s="15">
        <v>1.4471776007539574</v>
      </c>
      <c r="J56" s="67">
        <v>55.822</v>
      </c>
      <c r="K56" s="67">
        <v>0.021</v>
      </c>
      <c r="L56" s="67">
        <v>125.802</v>
      </c>
      <c r="M56" s="67">
        <v>0.061</v>
      </c>
      <c r="N56" s="60">
        <v>10.05</v>
      </c>
      <c r="O56" s="60">
        <v>1.722</v>
      </c>
      <c r="P56" s="15">
        <v>7.3</v>
      </c>
      <c r="Q56" s="13">
        <v>3.272</v>
      </c>
      <c r="R56" s="13"/>
      <c r="S56" s="13">
        <f t="shared" si="1"/>
        <v>1.8333333333333333</v>
      </c>
      <c r="T56" s="13">
        <v>1.8</v>
      </c>
      <c r="U56" s="60" t="s">
        <v>10</v>
      </c>
      <c r="V56" s="60" t="s">
        <v>5</v>
      </c>
      <c r="W56" s="15" t="s">
        <v>36</v>
      </c>
      <c r="X56" s="60"/>
      <c r="Y56" s="15"/>
      <c r="Z56" s="24">
        <v>1</v>
      </c>
      <c r="AB56" s="14">
        <f t="shared" si="2"/>
        <v>316227766016839.06</v>
      </c>
      <c r="AC56" s="74"/>
    </row>
    <row r="57" spans="1:29" ht="12">
      <c r="A57" s="12" t="s">
        <v>92</v>
      </c>
      <c r="B57" s="66">
        <f t="shared" si="3"/>
        <v>44327.85800925926</v>
      </c>
      <c r="C57" s="60">
        <v>2021</v>
      </c>
      <c r="D57" s="60">
        <v>5</v>
      </c>
      <c r="E57" s="60">
        <v>11</v>
      </c>
      <c r="F57" s="60">
        <v>20</v>
      </c>
      <c r="G57" s="60">
        <v>35</v>
      </c>
      <c r="H57" s="60">
        <v>32.198</v>
      </c>
      <c r="I57" s="15">
        <v>0.4990701319943964</v>
      </c>
      <c r="J57" s="67">
        <v>54.29</v>
      </c>
      <c r="K57" s="67">
        <v>0.02</v>
      </c>
      <c r="L57" s="67">
        <v>129.19</v>
      </c>
      <c r="M57" s="67">
        <v>0.08</v>
      </c>
      <c r="N57" s="60">
        <v>10.857</v>
      </c>
      <c r="O57" s="60">
        <v>2</v>
      </c>
      <c r="P57" s="15">
        <v>8</v>
      </c>
      <c r="Q57" s="13">
        <v>3.6</v>
      </c>
      <c r="R57" s="13"/>
      <c r="S57" s="13">
        <f t="shared" si="1"/>
        <v>2.2222222222222223</v>
      </c>
      <c r="T57" s="13">
        <v>2.2</v>
      </c>
      <c r="U57" s="60" t="s">
        <v>10</v>
      </c>
      <c r="V57" s="60" t="s">
        <v>5</v>
      </c>
      <c r="W57" s="15" t="s">
        <v>36</v>
      </c>
      <c r="X57" s="60"/>
      <c r="Y57" s="15"/>
      <c r="Z57" s="24">
        <v>1</v>
      </c>
      <c r="AB57" s="14">
        <f t="shared" si="2"/>
        <v>1258925411794173.5</v>
      </c>
      <c r="AC57" s="74"/>
    </row>
    <row r="58" spans="1:29" ht="12">
      <c r="A58" s="12" t="s">
        <v>93</v>
      </c>
      <c r="B58" s="66">
        <f t="shared" si="3"/>
        <v>44329.716412037036</v>
      </c>
      <c r="C58" s="60">
        <v>2021</v>
      </c>
      <c r="D58" s="60">
        <v>5</v>
      </c>
      <c r="E58" s="60">
        <v>13</v>
      </c>
      <c r="F58" s="60">
        <v>17</v>
      </c>
      <c r="G58" s="60">
        <v>11</v>
      </c>
      <c r="H58" s="60">
        <v>38.947</v>
      </c>
      <c r="I58" s="15">
        <v>0.3600432747523092</v>
      </c>
      <c r="J58" s="67">
        <v>53.793</v>
      </c>
      <c r="K58" s="67">
        <v>0.013</v>
      </c>
      <c r="L58" s="67">
        <v>125.628</v>
      </c>
      <c r="M58" s="67">
        <v>0.018</v>
      </c>
      <c r="N58" s="60">
        <v>10.571</v>
      </c>
      <c r="O58" s="60">
        <v>1</v>
      </c>
      <c r="P58" s="15">
        <v>8.5</v>
      </c>
      <c r="Q58" s="13">
        <v>3.875</v>
      </c>
      <c r="R58" s="13"/>
      <c r="S58" s="13">
        <f t="shared" si="1"/>
        <v>2.5</v>
      </c>
      <c r="T58" s="13">
        <v>2.5</v>
      </c>
      <c r="U58" s="60" t="s">
        <v>10</v>
      </c>
      <c r="V58" s="60" t="s">
        <v>6</v>
      </c>
      <c r="W58" s="15" t="s">
        <v>36</v>
      </c>
      <c r="X58" s="60"/>
      <c r="Y58" s="15"/>
      <c r="Z58" s="24">
        <v>2</v>
      </c>
      <c r="AB58" s="14">
        <f t="shared" si="2"/>
        <v>3548133892335782</v>
      </c>
      <c r="AC58" s="74"/>
    </row>
    <row r="59" spans="1:29" ht="12">
      <c r="A59" s="12" t="s">
        <v>94</v>
      </c>
      <c r="B59" s="66">
        <f t="shared" si="3"/>
        <v>44332.64822916667</v>
      </c>
      <c r="C59" s="60">
        <v>2021</v>
      </c>
      <c r="D59" s="60">
        <v>5</v>
      </c>
      <c r="E59" s="60">
        <v>16</v>
      </c>
      <c r="F59" s="60">
        <v>15</v>
      </c>
      <c r="G59" s="60">
        <v>33</v>
      </c>
      <c r="H59" s="60">
        <v>27.752</v>
      </c>
      <c r="I59" s="15">
        <v>0.6657483754679557</v>
      </c>
      <c r="J59" s="67">
        <v>51.052</v>
      </c>
      <c r="K59" s="67">
        <v>0.009</v>
      </c>
      <c r="L59" s="67">
        <v>134.886</v>
      </c>
      <c r="M59" s="67">
        <v>0.026</v>
      </c>
      <c r="N59" s="60">
        <v>10.077</v>
      </c>
      <c r="O59" s="60">
        <v>1.843</v>
      </c>
      <c r="P59" s="15">
        <v>7.7</v>
      </c>
      <c r="Q59" s="13">
        <v>3.699</v>
      </c>
      <c r="R59" s="13"/>
      <c r="S59" s="13">
        <f t="shared" si="1"/>
        <v>2.055555555555556</v>
      </c>
      <c r="T59" s="13">
        <v>2.1</v>
      </c>
      <c r="U59" s="60" t="s">
        <v>10</v>
      </c>
      <c r="V59" s="60" t="s">
        <v>7</v>
      </c>
      <c r="W59" s="15" t="s">
        <v>36</v>
      </c>
      <c r="X59" s="60"/>
      <c r="Y59" s="15"/>
      <c r="Z59" s="24">
        <v>4</v>
      </c>
      <c r="AB59" s="14">
        <f t="shared" si="2"/>
        <v>891250938133751.2</v>
      </c>
      <c r="AC59" s="74"/>
    </row>
    <row r="60" spans="1:29" ht="12">
      <c r="A60" s="12" t="s">
        <v>95</v>
      </c>
      <c r="B60" s="66">
        <f t="shared" si="3"/>
        <v>44334.701898148145</v>
      </c>
      <c r="C60" s="60">
        <v>2021</v>
      </c>
      <c r="D60" s="60">
        <v>5</v>
      </c>
      <c r="E60" s="60">
        <v>18</v>
      </c>
      <c r="F60" s="60">
        <v>16</v>
      </c>
      <c r="G60" s="60">
        <v>50</v>
      </c>
      <c r="H60" s="60">
        <v>44.949</v>
      </c>
      <c r="I60" s="15">
        <v>1.4999998202256355</v>
      </c>
      <c r="J60" s="67">
        <v>53.749</v>
      </c>
      <c r="K60" s="67">
        <v>0.01</v>
      </c>
      <c r="L60" s="67">
        <v>132.55</v>
      </c>
      <c r="M60" s="67">
        <v>0.035</v>
      </c>
      <c r="N60" s="60">
        <v>9.888</v>
      </c>
      <c r="O60" s="60">
        <v>1.416</v>
      </c>
      <c r="P60" s="15">
        <v>6.3</v>
      </c>
      <c r="Q60" s="13">
        <v>2.898</v>
      </c>
      <c r="R60" s="13"/>
      <c r="S60" s="13">
        <f t="shared" si="1"/>
        <v>1.2777777777777777</v>
      </c>
      <c r="T60" s="13">
        <v>1.3</v>
      </c>
      <c r="U60" s="60" t="s">
        <v>10</v>
      </c>
      <c r="V60" s="60" t="s">
        <v>6</v>
      </c>
      <c r="W60" s="15" t="s">
        <v>36</v>
      </c>
      <c r="X60" s="60"/>
      <c r="Y60" s="15"/>
      <c r="Z60" s="24">
        <v>2</v>
      </c>
      <c r="AB60" s="14">
        <f t="shared" si="2"/>
        <v>56234132519035.12</v>
      </c>
      <c r="AC60" s="74"/>
    </row>
    <row r="61" spans="1:29" ht="12">
      <c r="A61" s="12" t="s">
        <v>96</v>
      </c>
      <c r="B61" s="66">
        <f t="shared" si="3"/>
        <v>44338.74083333334</v>
      </c>
      <c r="C61" s="60">
        <v>2021</v>
      </c>
      <c r="D61" s="60">
        <v>5</v>
      </c>
      <c r="E61" s="60">
        <v>22</v>
      </c>
      <c r="F61" s="60">
        <v>17</v>
      </c>
      <c r="G61" s="60">
        <v>46</v>
      </c>
      <c r="H61" s="60">
        <v>48.722</v>
      </c>
      <c r="I61" s="15">
        <v>0.3465657122433186</v>
      </c>
      <c r="J61" s="67">
        <v>53.511</v>
      </c>
      <c r="K61" s="67">
        <v>0.028</v>
      </c>
      <c r="L61" s="67">
        <v>132.529</v>
      </c>
      <c r="M61" s="67">
        <v>0.059</v>
      </c>
      <c r="N61" s="60">
        <v>9.914</v>
      </c>
      <c r="O61" s="60">
        <v>1.736</v>
      </c>
      <c r="P61" s="15">
        <v>9.8</v>
      </c>
      <c r="Q61" s="13">
        <v>4.328</v>
      </c>
      <c r="R61" s="13"/>
      <c r="S61" s="13">
        <f t="shared" si="1"/>
        <v>3.2222222222222223</v>
      </c>
      <c r="T61" s="13">
        <v>3.2</v>
      </c>
      <c r="U61" s="60" t="s">
        <v>10</v>
      </c>
      <c r="V61" s="60" t="s">
        <v>6</v>
      </c>
      <c r="W61" s="15" t="s">
        <v>36</v>
      </c>
      <c r="X61" s="60"/>
      <c r="Y61" s="15"/>
      <c r="Z61" s="24">
        <v>2</v>
      </c>
      <c r="AB61" s="14">
        <f t="shared" si="2"/>
        <v>39810717055349920</v>
      </c>
      <c r="AC61" s="74"/>
    </row>
    <row r="62" spans="1:29" ht="12">
      <c r="A62" s="12" t="s">
        <v>97</v>
      </c>
      <c r="B62" s="66">
        <f t="shared" si="3"/>
        <v>44340.692025462966</v>
      </c>
      <c r="C62" s="60">
        <v>2021</v>
      </c>
      <c r="D62" s="60">
        <v>5</v>
      </c>
      <c r="E62" s="60">
        <v>24</v>
      </c>
      <c r="F62" s="60">
        <v>16</v>
      </c>
      <c r="G62" s="60">
        <v>36</v>
      </c>
      <c r="H62" s="60">
        <v>31.437</v>
      </c>
      <c r="I62" s="15">
        <v>3.4062497943523344</v>
      </c>
      <c r="J62" s="67">
        <v>54.686</v>
      </c>
      <c r="K62" s="67">
        <v>0.005</v>
      </c>
      <c r="L62" s="67">
        <v>132.351</v>
      </c>
      <c r="M62" s="67">
        <v>0.017</v>
      </c>
      <c r="N62" s="60">
        <v>10.445</v>
      </c>
      <c r="O62" s="60">
        <v>0.877</v>
      </c>
      <c r="P62" s="15">
        <v>6.8</v>
      </c>
      <c r="Q62" s="13">
        <v>3.323</v>
      </c>
      <c r="R62" s="13"/>
      <c r="S62" s="13">
        <f t="shared" si="1"/>
        <v>1.5555555555555554</v>
      </c>
      <c r="T62" s="13">
        <v>1.5</v>
      </c>
      <c r="U62" s="60" t="s">
        <v>10</v>
      </c>
      <c r="V62" s="60" t="s">
        <v>5</v>
      </c>
      <c r="W62" s="15" t="s">
        <v>36</v>
      </c>
      <c r="X62" s="60"/>
      <c r="Y62" s="15"/>
      <c r="Z62" s="24">
        <v>1</v>
      </c>
      <c r="AB62" s="14">
        <f t="shared" si="2"/>
        <v>112201845430197.23</v>
      </c>
      <c r="AC62" s="74"/>
    </row>
    <row r="63" spans="1:29" ht="12">
      <c r="A63" s="12" t="s">
        <v>98</v>
      </c>
      <c r="B63" s="66">
        <f t="shared" si="3"/>
        <v>44341.94018518519</v>
      </c>
      <c r="C63" s="60">
        <v>2021</v>
      </c>
      <c r="D63" s="60">
        <v>5</v>
      </c>
      <c r="E63" s="60">
        <v>25</v>
      </c>
      <c r="F63" s="60">
        <v>22</v>
      </c>
      <c r="G63" s="60">
        <v>33</v>
      </c>
      <c r="H63" s="60">
        <v>52.401</v>
      </c>
      <c r="I63" s="15">
        <v>4.984375467756764</v>
      </c>
      <c r="J63" s="67">
        <v>55.195</v>
      </c>
      <c r="K63" s="67">
        <v>0.017</v>
      </c>
      <c r="L63" s="67">
        <v>134.95</v>
      </c>
      <c r="M63" s="67">
        <v>0.051</v>
      </c>
      <c r="N63" s="60">
        <v>9.99</v>
      </c>
      <c r="O63" s="60">
        <v>1.445</v>
      </c>
      <c r="P63" s="15">
        <v>7.8</v>
      </c>
      <c r="Q63" s="13">
        <v>3.723</v>
      </c>
      <c r="R63" s="13"/>
      <c r="S63" s="13">
        <f t="shared" si="1"/>
        <v>2.111111111111111</v>
      </c>
      <c r="T63" s="13">
        <v>2.1</v>
      </c>
      <c r="U63" s="60" t="s">
        <v>10</v>
      </c>
      <c r="V63" s="60" t="s">
        <v>5</v>
      </c>
      <c r="W63" s="15" t="s">
        <v>36</v>
      </c>
      <c r="X63" s="60"/>
      <c r="Y63" s="15"/>
      <c r="Z63" s="24">
        <v>1</v>
      </c>
      <c r="AB63" s="14">
        <f t="shared" si="2"/>
        <v>891250938133751.2</v>
      </c>
      <c r="AC63" s="74"/>
    </row>
    <row r="64" spans="1:29" ht="12">
      <c r="A64" s="12" t="s">
        <v>99</v>
      </c>
      <c r="B64" s="66">
        <f t="shared" si="3"/>
        <v>44343.67599537037</v>
      </c>
      <c r="C64" s="60">
        <v>2021</v>
      </c>
      <c r="D64" s="60">
        <v>5</v>
      </c>
      <c r="E64" s="60">
        <v>27</v>
      </c>
      <c r="F64" s="60">
        <v>16</v>
      </c>
      <c r="G64" s="60">
        <v>13</v>
      </c>
      <c r="H64" s="60">
        <v>26.818</v>
      </c>
      <c r="I64" s="15">
        <v>0.0239776913076639</v>
      </c>
      <c r="J64" s="67">
        <v>46.155</v>
      </c>
      <c r="K64" s="67">
        <v>0.014</v>
      </c>
      <c r="L64" s="67">
        <v>137.702</v>
      </c>
      <c r="M64" s="67">
        <v>0.045</v>
      </c>
      <c r="N64" s="60">
        <v>12.856</v>
      </c>
      <c r="O64" s="60">
        <v>1.998</v>
      </c>
      <c r="P64" s="15">
        <v>11.1</v>
      </c>
      <c r="Q64" s="13">
        <v>4.754</v>
      </c>
      <c r="R64" s="13"/>
      <c r="S64" s="13">
        <f t="shared" si="1"/>
        <v>3.944444444444444</v>
      </c>
      <c r="T64" s="13">
        <v>3.9</v>
      </c>
      <c r="U64" s="60" t="s">
        <v>10</v>
      </c>
      <c r="V64" s="60" t="s">
        <v>8</v>
      </c>
      <c r="W64" s="15" t="s">
        <v>36</v>
      </c>
      <c r="X64" s="60"/>
      <c r="Y64" s="15"/>
      <c r="Z64" s="24">
        <v>5</v>
      </c>
      <c r="AB64" s="14">
        <f t="shared" si="2"/>
        <v>4.46683592150964E+17</v>
      </c>
      <c r="AC64" s="74"/>
    </row>
    <row r="65" spans="1:29" ht="12">
      <c r="A65" s="12" t="s">
        <v>100</v>
      </c>
      <c r="B65" s="66">
        <f t="shared" si="3"/>
        <v>44344.39670138889</v>
      </c>
      <c r="C65" s="60">
        <v>2021</v>
      </c>
      <c r="D65" s="60">
        <v>5</v>
      </c>
      <c r="E65" s="60">
        <v>28</v>
      </c>
      <c r="F65" s="60">
        <v>9</v>
      </c>
      <c r="G65" s="60">
        <v>31</v>
      </c>
      <c r="H65" s="60">
        <v>15.91</v>
      </c>
      <c r="I65" s="15">
        <v>1.5149267535543063</v>
      </c>
      <c r="J65" s="67">
        <v>55.842</v>
      </c>
      <c r="K65" s="67">
        <v>0.02</v>
      </c>
      <c r="L65" s="67">
        <v>125.997</v>
      </c>
      <c r="M65" s="67">
        <v>0.061</v>
      </c>
      <c r="N65" s="60">
        <v>10.185</v>
      </c>
      <c r="O65" s="60">
        <v>1.415</v>
      </c>
      <c r="P65" s="15">
        <v>6.5</v>
      </c>
      <c r="Q65" s="13">
        <v>2.712</v>
      </c>
      <c r="R65" s="13"/>
      <c r="S65" s="13">
        <f t="shared" si="1"/>
        <v>1.3888888888888888</v>
      </c>
      <c r="T65" s="13">
        <v>1.4</v>
      </c>
      <c r="U65" s="60" t="s">
        <v>10</v>
      </c>
      <c r="V65" s="60" t="s">
        <v>5</v>
      </c>
      <c r="W65" s="15" t="s">
        <v>36</v>
      </c>
      <c r="X65" s="60"/>
      <c r="Y65" s="15"/>
      <c r="Z65" s="24">
        <v>1</v>
      </c>
      <c r="AB65" s="14">
        <f t="shared" si="2"/>
        <v>79432823472428.33</v>
      </c>
      <c r="AC65" s="74"/>
    </row>
    <row r="66" spans="1:29" ht="12">
      <c r="A66" s="12" t="s">
        <v>101</v>
      </c>
      <c r="B66" s="66">
        <f t="shared" si="3"/>
        <v>44345.660532407404</v>
      </c>
      <c r="C66" s="60">
        <v>2021</v>
      </c>
      <c r="D66" s="60">
        <v>5</v>
      </c>
      <c r="E66" s="60">
        <v>29</v>
      </c>
      <c r="F66" s="60">
        <v>15</v>
      </c>
      <c r="G66" s="60">
        <v>51</v>
      </c>
      <c r="H66" s="60">
        <v>10.655</v>
      </c>
      <c r="I66" s="15">
        <v>0.6681631412987677</v>
      </c>
      <c r="J66" s="67">
        <v>54.031</v>
      </c>
      <c r="K66" s="67">
        <v>0.017</v>
      </c>
      <c r="L66" s="67">
        <v>127.728</v>
      </c>
      <c r="M66" s="67">
        <v>0.062</v>
      </c>
      <c r="N66" s="60">
        <v>9.771</v>
      </c>
      <c r="O66" s="60">
        <v>1.165</v>
      </c>
      <c r="P66" s="15">
        <v>7.3</v>
      </c>
      <c r="Q66" s="13">
        <v>3.499</v>
      </c>
      <c r="R66" s="13"/>
      <c r="S66" s="13">
        <f t="shared" si="1"/>
        <v>1.8333333333333333</v>
      </c>
      <c r="T66" s="13">
        <v>1.9</v>
      </c>
      <c r="U66" s="60" t="s">
        <v>10</v>
      </c>
      <c r="V66" s="60" t="s">
        <v>6</v>
      </c>
      <c r="W66" s="15" t="s">
        <v>36</v>
      </c>
      <c r="X66" s="60"/>
      <c r="Y66" s="15"/>
      <c r="Z66" s="24">
        <v>2</v>
      </c>
      <c r="AB66" s="14">
        <f t="shared" si="2"/>
        <v>446683592150964.06</v>
      </c>
      <c r="AC66" s="74"/>
    </row>
    <row r="67" spans="1:29" ht="12">
      <c r="A67" s="12" t="s">
        <v>102</v>
      </c>
      <c r="B67" s="66">
        <f t="shared" si="3"/>
        <v>44355.99356481482</v>
      </c>
      <c r="C67" s="60">
        <v>2021</v>
      </c>
      <c r="D67" s="60">
        <v>6</v>
      </c>
      <c r="E67" s="60">
        <v>8</v>
      </c>
      <c r="F67" s="60">
        <v>23</v>
      </c>
      <c r="G67" s="60">
        <v>50</v>
      </c>
      <c r="H67" s="60">
        <v>44.42</v>
      </c>
      <c r="I67" s="15">
        <v>0.5723399863799009</v>
      </c>
      <c r="J67" s="67">
        <v>53.95</v>
      </c>
      <c r="K67" s="67">
        <v>0.012</v>
      </c>
      <c r="L67" s="67">
        <v>139.948</v>
      </c>
      <c r="M67" s="67">
        <v>0.04</v>
      </c>
      <c r="N67" s="60">
        <v>12.634</v>
      </c>
      <c r="O67" s="60">
        <v>1.932</v>
      </c>
      <c r="P67" s="15">
        <v>9.5</v>
      </c>
      <c r="Q67" s="13">
        <v>4.279</v>
      </c>
      <c r="R67" s="13"/>
      <c r="S67" s="13">
        <f t="shared" si="1"/>
        <v>3.0555555555555554</v>
      </c>
      <c r="T67" s="13">
        <v>3.1</v>
      </c>
      <c r="U67" s="60" t="s">
        <v>10</v>
      </c>
      <c r="V67" s="60" t="s">
        <v>7</v>
      </c>
      <c r="W67" s="15" t="s">
        <v>36</v>
      </c>
      <c r="X67" s="60"/>
      <c r="Y67" s="15"/>
      <c r="Z67" s="24">
        <v>4</v>
      </c>
      <c r="AB67" s="14">
        <f t="shared" si="2"/>
        <v>28183829312644916</v>
      </c>
      <c r="AC67" s="74"/>
    </row>
    <row r="68" spans="1:29" ht="12">
      <c r="A68" s="12" t="s">
        <v>103</v>
      </c>
      <c r="B68" s="66">
        <f aca="true" t="shared" si="4" ref="B68:B99">DATE(C68,D68,E68)+TIME(F68,G68,H68)</f>
        <v>44356.18283564815</v>
      </c>
      <c r="C68" s="60">
        <v>2021</v>
      </c>
      <c r="D68" s="60">
        <v>6</v>
      </c>
      <c r="E68" s="60">
        <v>9</v>
      </c>
      <c r="F68" s="60">
        <v>4</v>
      </c>
      <c r="G68" s="60">
        <v>23</v>
      </c>
      <c r="H68" s="60">
        <v>17.855</v>
      </c>
      <c r="I68" s="15">
        <v>5.468750099680623</v>
      </c>
      <c r="J68" s="67">
        <v>53.158</v>
      </c>
      <c r="K68" s="67">
        <v>0.021</v>
      </c>
      <c r="L68" s="67">
        <v>122.966</v>
      </c>
      <c r="M68" s="67">
        <v>0.021</v>
      </c>
      <c r="N68" s="60">
        <v>12.483</v>
      </c>
      <c r="O68" s="60">
        <v>1.504</v>
      </c>
      <c r="P68" s="15">
        <v>8.1</v>
      </c>
      <c r="Q68" s="13">
        <v>3.94</v>
      </c>
      <c r="R68" s="13"/>
      <c r="S68" s="13">
        <f aca="true" t="shared" si="5" ref="S68:S74">(P68-4)/1.8</f>
        <v>2.2777777777777777</v>
      </c>
      <c r="T68" s="13">
        <v>2.3</v>
      </c>
      <c r="U68" s="60" t="s">
        <v>10</v>
      </c>
      <c r="V68" s="60" t="s">
        <v>9</v>
      </c>
      <c r="W68" s="15" t="s">
        <v>36</v>
      </c>
      <c r="X68" s="60"/>
      <c r="Y68" s="15"/>
      <c r="Z68" s="24">
        <v>6</v>
      </c>
      <c r="AB68" s="14">
        <f t="shared" si="2"/>
        <v>1778279410038929</v>
      </c>
      <c r="AC68" s="74"/>
    </row>
    <row r="69" spans="1:29" ht="12">
      <c r="A69" s="12" t="s">
        <v>104</v>
      </c>
      <c r="B69" s="66">
        <f t="shared" si="4"/>
        <v>44356.68100694445</v>
      </c>
      <c r="C69" s="60">
        <v>2021</v>
      </c>
      <c r="D69" s="60">
        <v>6</v>
      </c>
      <c r="E69" s="60">
        <v>9</v>
      </c>
      <c r="F69" s="60">
        <v>16</v>
      </c>
      <c r="G69" s="60">
        <v>20</v>
      </c>
      <c r="H69" s="60">
        <v>39.219</v>
      </c>
      <c r="I69" s="15">
        <v>0.49734892094350525</v>
      </c>
      <c r="J69" s="67">
        <v>53.908</v>
      </c>
      <c r="K69" s="67">
        <v>0.007</v>
      </c>
      <c r="L69" s="67">
        <v>139.936</v>
      </c>
      <c r="M69" s="67">
        <v>0.021</v>
      </c>
      <c r="N69" s="60">
        <v>10.093</v>
      </c>
      <c r="O69" s="60">
        <v>1</v>
      </c>
      <c r="P69" s="15">
        <v>11.3</v>
      </c>
      <c r="Q69" s="13">
        <v>4.689</v>
      </c>
      <c r="R69" s="13"/>
      <c r="S69" s="13">
        <f t="shared" si="5"/>
        <v>4.055555555555556</v>
      </c>
      <c r="T69" s="13">
        <v>4</v>
      </c>
      <c r="U69" s="60" t="s">
        <v>10</v>
      </c>
      <c r="V69" s="60" t="s">
        <v>7</v>
      </c>
      <c r="W69" s="15" t="s">
        <v>36</v>
      </c>
      <c r="X69" s="60"/>
      <c r="Y69" s="15"/>
      <c r="Z69" s="24">
        <v>4</v>
      </c>
      <c r="AB69" s="14">
        <f aca="true" t="shared" si="6" ref="AB69:AB108">POWER(10,11.8+1.5*T69)</f>
        <v>6.30957344480198E+17</v>
      </c>
      <c r="AC69" s="74"/>
    </row>
    <row r="70" spans="1:29" ht="12">
      <c r="A70" s="12" t="s">
        <v>105</v>
      </c>
      <c r="B70" s="66">
        <f t="shared" si="4"/>
        <v>44356.68944444445</v>
      </c>
      <c r="C70" s="60">
        <v>2021</v>
      </c>
      <c r="D70" s="60">
        <v>6</v>
      </c>
      <c r="E70" s="60">
        <v>9</v>
      </c>
      <c r="F70" s="60">
        <v>16</v>
      </c>
      <c r="G70" s="60">
        <v>32</v>
      </c>
      <c r="H70" s="60">
        <v>48.1</v>
      </c>
      <c r="I70" s="15">
        <v>0.3171671238517111</v>
      </c>
      <c r="J70" s="67">
        <v>53.832</v>
      </c>
      <c r="K70" s="67">
        <v>0.01</v>
      </c>
      <c r="L70" s="67">
        <v>139.72</v>
      </c>
      <c r="M70" s="67">
        <v>0.028</v>
      </c>
      <c r="N70" s="60">
        <v>7.992</v>
      </c>
      <c r="O70" s="60">
        <v>1.411</v>
      </c>
      <c r="P70" s="15">
        <v>8</v>
      </c>
      <c r="Q70" s="13">
        <v>3.434</v>
      </c>
      <c r="R70" s="13"/>
      <c r="S70" s="13">
        <f t="shared" si="5"/>
        <v>2.2222222222222223</v>
      </c>
      <c r="T70" s="13">
        <v>2.2</v>
      </c>
      <c r="U70" s="60" t="s">
        <v>10</v>
      </c>
      <c r="V70" s="60" t="s">
        <v>7</v>
      </c>
      <c r="W70" s="15" t="s">
        <v>36</v>
      </c>
      <c r="X70" s="60"/>
      <c r="Y70" s="15"/>
      <c r="Z70" s="24">
        <v>4</v>
      </c>
      <c r="AB70" s="14">
        <f t="shared" si="6"/>
        <v>1258925411794173.5</v>
      </c>
      <c r="AC70" s="74"/>
    </row>
    <row r="71" spans="1:29" ht="12">
      <c r="A71" s="12" t="s">
        <v>106</v>
      </c>
      <c r="B71" s="66">
        <f t="shared" si="4"/>
        <v>44356.714849537035</v>
      </c>
      <c r="C71" s="60">
        <v>2021</v>
      </c>
      <c r="D71" s="60">
        <v>6</v>
      </c>
      <c r="E71" s="60">
        <v>9</v>
      </c>
      <c r="F71" s="60">
        <v>17</v>
      </c>
      <c r="G71" s="60">
        <v>9</v>
      </c>
      <c r="H71" s="60">
        <v>23.178</v>
      </c>
      <c r="I71" s="15">
        <v>0.36635679852411085</v>
      </c>
      <c r="J71" s="67">
        <v>51.837</v>
      </c>
      <c r="K71" s="67">
        <v>0.012</v>
      </c>
      <c r="L71" s="67">
        <v>134.246</v>
      </c>
      <c r="M71" s="67">
        <v>0.037</v>
      </c>
      <c r="N71" s="60">
        <v>9.929</v>
      </c>
      <c r="O71" s="60">
        <v>2.097</v>
      </c>
      <c r="P71" s="15">
        <v>7.6</v>
      </c>
      <c r="Q71" s="13">
        <v>3.436</v>
      </c>
      <c r="R71" s="13"/>
      <c r="S71" s="13">
        <f t="shared" si="5"/>
        <v>1.9999999999999998</v>
      </c>
      <c r="T71" s="13">
        <v>2</v>
      </c>
      <c r="U71" s="60" t="s">
        <v>10</v>
      </c>
      <c r="V71" s="60" t="s">
        <v>7</v>
      </c>
      <c r="W71" s="15" t="s">
        <v>36</v>
      </c>
      <c r="X71" s="60"/>
      <c r="Y71" s="15"/>
      <c r="Z71" s="24">
        <v>4</v>
      </c>
      <c r="AB71" s="14">
        <f t="shared" si="6"/>
        <v>630957344480198.2</v>
      </c>
      <c r="AC71" s="74"/>
    </row>
    <row r="72" spans="1:29" ht="12">
      <c r="A72" s="12" t="s">
        <v>107</v>
      </c>
      <c r="B72" s="66">
        <f t="shared" si="4"/>
        <v>44357.03780092593</v>
      </c>
      <c r="C72" s="60">
        <v>2021</v>
      </c>
      <c r="D72" s="60">
        <v>6</v>
      </c>
      <c r="E72" s="60">
        <v>10</v>
      </c>
      <c r="F72" s="60">
        <v>0</v>
      </c>
      <c r="G72" s="60">
        <v>54</v>
      </c>
      <c r="H72" s="60">
        <v>26.395</v>
      </c>
      <c r="I72" s="15">
        <v>0.6685287816650585</v>
      </c>
      <c r="J72" s="67">
        <v>53.869</v>
      </c>
      <c r="K72" s="67">
        <v>0.015</v>
      </c>
      <c r="L72" s="67">
        <v>139.905</v>
      </c>
      <c r="M72" s="67">
        <v>0.045</v>
      </c>
      <c r="N72" s="60">
        <v>9.497</v>
      </c>
      <c r="O72" s="60">
        <v>2.346</v>
      </c>
      <c r="P72" s="15">
        <v>10.3</v>
      </c>
      <c r="Q72" s="13">
        <v>4.242</v>
      </c>
      <c r="R72" s="13"/>
      <c r="S72" s="13">
        <f t="shared" si="5"/>
        <v>3.5000000000000004</v>
      </c>
      <c r="T72" s="13">
        <v>3.5</v>
      </c>
      <c r="U72" s="60" t="s">
        <v>10</v>
      </c>
      <c r="V72" s="60" t="s">
        <v>7</v>
      </c>
      <c r="W72" s="15" t="s">
        <v>36</v>
      </c>
      <c r="X72" s="60"/>
      <c r="Y72" s="15"/>
      <c r="Z72" s="24">
        <v>4</v>
      </c>
      <c r="AB72" s="14">
        <f t="shared" si="6"/>
        <v>1.122018454301972E+17</v>
      </c>
      <c r="AC72" s="74"/>
    </row>
    <row r="73" spans="1:29" ht="12">
      <c r="A73" s="12" t="s">
        <v>108</v>
      </c>
      <c r="B73" s="66">
        <f t="shared" si="4"/>
        <v>44360.93315972222</v>
      </c>
      <c r="C73" s="60">
        <v>2021</v>
      </c>
      <c r="D73" s="60">
        <v>6</v>
      </c>
      <c r="E73" s="60">
        <v>13</v>
      </c>
      <c r="F73" s="60">
        <v>22</v>
      </c>
      <c r="G73" s="60">
        <v>23</v>
      </c>
      <c r="H73" s="60">
        <v>45.493</v>
      </c>
      <c r="I73" s="15">
        <v>0.4881744814722108</v>
      </c>
      <c r="J73" s="67">
        <v>52.57</v>
      </c>
      <c r="K73" s="67">
        <v>0.027</v>
      </c>
      <c r="L73" s="67">
        <v>137.913</v>
      </c>
      <c r="M73" s="67">
        <v>0.055</v>
      </c>
      <c r="N73" s="60">
        <v>7.702</v>
      </c>
      <c r="O73" s="60">
        <v>1.111</v>
      </c>
      <c r="P73" s="15">
        <v>8.1</v>
      </c>
      <c r="Q73" s="13">
        <v>3.673</v>
      </c>
      <c r="R73" s="13"/>
      <c r="S73" s="13">
        <f t="shared" si="5"/>
        <v>2.2777777777777777</v>
      </c>
      <c r="T73" s="13">
        <v>2.3</v>
      </c>
      <c r="U73" s="60" t="s">
        <v>10</v>
      </c>
      <c r="V73" s="60" t="s">
        <v>7</v>
      </c>
      <c r="W73" s="15" t="s">
        <v>36</v>
      </c>
      <c r="X73" s="60"/>
      <c r="Y73" s="15"/>
      <c r="Z73" s="24">
        <v>4</v>
      </c>
      <c r="AB73" s="14">
        <f t="shared" si="6"/>
        <v>1778279410038929</v>
      </c>
      <c r="AC73" s="74"/>
    </row>
    <row r="74" spans="1:29" ht="12">
      <c r="A74" s="12" t="s">
        <v>109</v>
      </c>
      <c r="B74" s="66">
        <f t="shared" si="4"/>
        <v>44370.69847222222</v>
      </c>
      <c r="C74" s="60">
        <v>2021</v>
      </c>
      <c r="D74" s="60">
        <v>6</v>
      </c>
      <c r="E74" s="60">
        <v>23</v>
      </c>
      <c r="F74" s="60">
        <v>16</v>
      </c>
      <c r="G74" s="60">
        <v>45</v>
      </c>
      <c r="H74" s="60">
        <v>48.853</v>
      </c>
      <c r="I74" s="15">
        <v>0.5684942007064823</v>
      </c>
      <c r="J74" s="67">
        <v>50.743</v>
      </c>
      <c r="K74" s="67">
        <v>0.013</v>
      </c>
      <c r="L74" s="67">
        <v>130.692</v>
      </c>
      <c r="M74" s="67">
        <v>0.049</v>
      </c>
      <c r="N74" s="60">
        <v>6.754</v>
      </c>
      <c r="O74" s="60">
        <v>0.954</v>
      </c>
      <c r="P74" s="15">
        <v>8.4</v>
      </c>
      <c r="Q74" s="13">
        <v>3.501</v>
      </c>
      <c r="R74" s="13"/>
      <c r="S74" s="13">
        <f t="shared" si="5"/>
        <v>2.4444444444444446</v>
      </c>
      <c r="T74" s="13">
        <v>2.4</v>
      </c>
      <c r="U74" s="60" t="s">
        <v>10</v>
      </c>
      <c r="V74" s="60" t="s">
        <v>7</v>
      </c>
      <c r="W74" s="15" t="s">
        <v>36</v>
      </c>
      <c r="X74" s="60"/>
      <c r="Y74" s="15"/>
      <c r="Z74" s="24">
        <v>4</v>
      </c>
      <c r="AB74" s="14">
        <f t="shared" si="6"/>
        <v>2511886431509585.5</v>
      </c>
      <c r="AC74" s="74"/>
    </row>
    <row r="75" spans="1:29" ht="12">
      <c r="A75" s="12" t="s">
        <v>110</v>
      </c>
      <c r="B75" s="66">
        <f t="shared" si="4"/>
        <v>44379.11881944445</v>
      </c>
      <c r="C75" s="60">
        <v>2021</v>
      </c>
      <c r="D75" s="60">
        <v>7</v>
      </c>
      <c r="E75" s="60">
        <v>2</v>
      </c>
      <c r="F75" s="60">
        <v>2</v>
      </c>
      <c r="G75" s="60">
        <v>51</v>
      </c>
      <c r="H75" s="60">
        <v>6.362</v>
      </c>
      <c r="I75" s="15">
        <v>0.3991301602919821</v>
      </c>
      <c r="J75" s="67">
        <v>45.293</v>
      </c>
      <c r="K75" s="67">
        <v>0.062</v>
      </c>
      <c r="L75" s="67">
        <v>137.265</v>
      </c>
      <c r="M75" s="67">
        <v>0.09</v>
      </c>
      <c r="N75" s="60">
        <v>316.326</v>
      </c>
      <c r="O75" s="60">
        <v>5.128</v>
      </c>
      <c r="P75" s="15"/>
      <c r="Q75" s="13">
        <v>4.199</v>
      </c>
      <c r="R75" s="13">
        <v>4.295</v>
      </c>
      <c r="S75" s="13">
        <f>1.77*Q75-5.2</f>
        <v>2.2322299999999995</v>
      </c>
      <c r="T75" s="13">
        <v>2.2</v>
      </c>
      <c r="U75" s="60" t="s">
        <v>10</v>
      </c>
      <c r="V75" s="60" t="s">
        <v>8</v>
      </c>
      <c r="W75" s="15" t="s">
        <v>36</v>
      </c>
      <c r="X75" s="60"/>
      <c r="Y75" s="15"/>
      <c r="Z75" s="24">
        <v>5</v>
      </c>
      <c r="AB75" s="14">
        <f t="shared" si="6"/>
        <v>1258925411794173.5</v>
      </c>
      <c r="AC75" s="74"/>
    </row>
    <row r="76" spans="1:29" ht="12">
      <c r="A76" s="12" t="s">
        <v>111</v>
      </c>
      <c r="B76" s="66">
        <f t="shared" si="4"/>
        <v>44384.239594907405</v>
      </c>
      <c r="C76" s="60">
        <v>2021</v>
      </c>
      <c r="D76" s="60">
        <v>7</v>
      </c>
      <c r="E76" s="60">
        <v>7</v>
      </c>
      <c r="F76" s="60">
        <v>5</v>
      </c>
      <c r="G76" s="60">
        <v>45</v>
      </c>
      <c r="H76" s="60">
        <v>1.048</v>
      </c>
      <c r="I76" s="15">
        <v>0.20008120641013266</v>
      </c>
      <c r="J76" s="67">
        <v>55.9702</v>
      </c>
      <c r="K76" s="67">
        <v>0.0046</v>
      </c>
      <c r="L76" s="67">
        <v>123.9468</v>
      </c>
      <c r="M76" s="67">
        <v>0.02487</v>
      </c>
      <c r="N76" s="60">
        <v>12.359</v>
      </c>
      <c r="O76" s="60">
        <v>1</v>
      </c>
      <c r="P76" s="15">
        <v>7.3</v>
      </c>
      <c r="Q76" s="13">
        <v>3.355</v>
      </c>
      <c r="R76" s="13"/>
      <c r="S76" s="13">
        <f aca="true" t="shared" si="7" ref="S76:S106">(P76-4)/1.8</f>
        <v>1.8333333333333333</v>
      </c>
      <c r="T76" s="13">
        <v>1.9</v>
      </c>
      <c r="U76" s="60" t="s">
        <v>10</v>
      </c>
      <c r="V76" s="60" t="s">
        <v>5</v>
      </c>
      <c r="W76" s="15" t="s">
        <v>36</v>
      </c>
      <c r="X76" s="60"/>
      <c r="Y76" s="15"/>
      <c r="Z76" s="24">
        <v>1</v>
      </c>
      <c r="AB76" s="14">
        <f t="shared" si="6"/>
        <v>446683592150964.06</v>
      </c>
      <c r="AC76" s="74"/>
    </row>
    <row r="77" spans="1:29" ht="12">
      <c r="A77" s="12" t="s">
        <v>112</v>
      </c>
      <c r="B77" s="66">
        <f t="shared" si="4"/>
        <v>44389.58424768518</v>
      </c>
      <c r="C77" s="60">
        <v>2021</v>
      </c>
      <c r="D77" s="60">
        <v>7</v>
      </c>
      <c r="E77" s="60">
        <v>12</v>
      </c>
      <c r="F77" s="60">
        <v>14</v>
      </c>
      <c r="G77" s="60">
        <v>1</v>
      </c>
      <c r="H77" s="60">
        <v>19.995</v>
      </c>
      <c r="I77" s="15">
        <v>0.043298326664727604</v>
      </c>
      <c r="J77" s="67">
        <v>54.32</v>
      </c>
      <c r="K77" s="67">
        <v>0.01</v>
      </c>
      <c r="L77" s="67">
        <v>126.345</v>
      </c>
      <c r="M77" s="67">
        <v>0.024</v>
      </c>
      <c r="N77" s="60">
        <v>12.494</v>
      </c>
      <c r="O77" s="60">
        <v>2.437</v>
      </c>
      <c r="P77" s="15">
        <v>9.7</v>
      </c>
      <c r="Q77" s="13">
        <v>3.993</v>
      </c>
      <c r="R77" s="13"/>
      <c r="S77" s="13">
        <f t="shared" si="7"/>
        <v>3.166666666666666</v>
      </c>
      <c r="T77" s="13">
        <v>3.2</v>
      </c>
      <c r="U77" s="60" t="s">
        <v>10</v>
      </c>
      <c r="V77" s="60" t="s">
        <v>6</v>
      </c>
      <c r="W77" s="15" t="s">
        <v>36</v>
      </c>
      <c r="X77" s="60"/>
      <c r="Y77" s="15"/>
      <c r="Z77" s="24">
        <v>2</v>
      </c>
      <c r="AB77" s="14">
        <f t="shared" si="6"/>
        <v>39810717055349920</v>
      </c>
      <c r="AC77" s="74"/>
    </row>
    <row r="78" spans="1:29" ht="12">
      <c r="A78" s="12" t="s">
        <v>113</v>
      </c>
      <c r="B78" s="66">
        <f t="shared" si="4"/>
        <v>44391.193703703706</v>
      </c>
      <c r="C78" s="60">
        <v>2021</v>
      </c>
      <c r="D78" s="60">
        <v>7</v>
      </c>
      <c r="E78" s="60">
        <v>14</v>
      </c>
      <c r="F78" s="60">
        <v>4</v>
      </c>
      <c r="G78" s="60">
        <v>38</v>
      </c>
      <c r="H78" s="60">
        <v>56.658</v>
      </c>
      <c r="I78" s="15">
        <v>0.09314159397035761</v>
      </c>
      <c r="J78" s="67">
        <v>54.301</v>
      </c>
      <c r="K78" s="67">
        <v>0.014</v>
      </c>
      <c r="L78" s="67">
        <v>126.381</v>
      </c>
      <c r="M78" s="67">
        <v>0.031</v>
      </c>
      <c r="N78" s="60">
        <v>11.454</v>
      </c>
      <c r="O78" s="60">
        <v>2.27</v>
      </c>
      <c r="P78" s="15">
        <v>9.2</v>
      </c>
      <c r="Q78" s="13">
        <v>4.039</v>
      </c>
      <c r="R78" s="13"/>
      <c r="S78" s="13">
        <f t="shared" si="7"/>
        <v>2.8888888888888884</v>
      </c>
      <c r="T78" s="13">
        <v>2.9</v>
      </c>
      <c r="U78" s="60" t="s">
        <v>10</v>
      </c>
      <c r="V78" s="60" t="s">
        <v>6</v>
      </c>
      <c r="W78" s="15" t="s">
        <v>36</v>
      </c>
      <c r="X78" s="60"/>
      <c r="Y78" s="15"/>
      <c r="Z78" s="24">
        <v>2</v>
      </c>
      <c r="AB78" s="14">
        <f t="shared" si="6"/>
        <v>14125375446227572</v>
      </c>
      <c r="AC78" s="74"/>
    </row>
    <row r="79" spans="1:29" ht="12">
      <c r="A79" s="12" t="s">
        <v>114</v>
      </c>
      <c r="B79" s="66">
        <f t="shared" si="4"/>
        <v>44403.47179398148</v>
      </c>
      <c r="C79" s="60">
        <v>2021</v>
      </c>
      <c r="D79" s="60">
        <v>7</v>
      </c>
      <c r="E79" s="60">
        <v>26</v>
      </c>
      <c r="F79" s="60">
        <v>11</v>
      </c>
      <c r="G79" s="60">
        <v>19</v>
      </c>
      <c r="H79" s="60">
        <v>23.429</v>
      </c>
      <c r="I79" s="15">
        <v>1.5572954596011983</v>
      </c>
      <c r="J79" s="67">
        <v>55.552</v>
      </c>
      <c r="K79" s="67">
        <v>0.038</v>
      </c>
      <c r="L79" s="67">
        <v>123.885</v>
      </c>
      <c r="M79" s="67">
        <v>0.125</v>
      </c>
      <c r="N79" s="60">
        <v>11.516</v>
      </c>
      <c r="O79" s="60">
        <v>2.381</v>
      </c>
      <c r="P79" s="15">
        <v>6.8</v>
      </c>
      <c r="Q79" s="13">
        <v>2.829</v>
      </c>
      <c r="R79" s="13"/>
      <c r="S79" s="13">
        <f t="shared" si="7"/>
        <v>1.5555555555555554</v>
      </c>
      <c r="T79" s="13">
        <v>1.6</v>
      </c>
      <c r="U79" s="60" t="s">
        <v>10</v>
      </c>
      <c r="V79" s="60" t="s">
        <v>5</v>
      </c>
      <c r="W79" s="15" t="s">
        <v>36</v>
      </c>
      <c r="X79" s="60"/>
      <c r="Y79" s="15"/>
      <c r="Z79" s="24">
        <v>1</v>
      </c>
      <c r="AB79" s="14">
        <f t="shared" si="6"/>
        <v>158489319246112.38</v>
      </c>
      <c r="AC79" s="74"/>
    </row>
    <row r="80" spans="1:29" ht="12">
      <c r="A80" s="12" t="s">
        <v>115</v>
      </c>
      <c r="B80" s="66">
        <f t="shared" si="4"/>
        <v>44420.41423611111</v>
      </c>
      <c r="C80" s="60">
        <v>2021</v>
      </c>
      <c r="D80" s="60">
        <v>8</v>
      </c>
      <c r="E80" s="60">
        <v>12</v>
      </c>
      <c r="F80" s="60">
        <v>9</v>
      </c>
      <c r="G80" s="60">
        <v>56</v>
      </c>
      <c r="H80" s="60">
        <v>30.336</v>
      </c>
      <c r="I80" s="15">
        <v>0.6808204813864904</v>
      </c>
      <c r="J80" s="67">
        <v>54.007</v>
      </c>
      <c r="K80" s="67">
        <v>0.036</v>
      </c>
      <c r="L80" s="67">
        <v>123.086</v>
      </c>
      <c r="M80" s="67">
        <v>0.025</v>
      </c>
      <c r="N80" s="60">
        <v>8.001</v>
      </c>
      <c r="O80" s="60">
        <v>1.251</v>
      </c>
      <c r="P80" s="15">
        <v>8.5</v>
      </c>
      <c r="Q80" s="13">
        <v>3.808</v>
      </c>
      <c r="R80" s="13"/>
      <c r="S80" s="13">
        <f t="shared" si="7"/>
        <v>2.5</v>
      </c>
      <c r="T80" s="13">
        <v>2.5</v>
      </c>
      <c r="U80" s="60" t="s">
        <v>10</v>
      </c>
      <c r="V80" s="60" t="s">
        <v>6</v>
      </c>
      <c r="W80" s="15" t="s">
        <v>36</v>
      </c>
      <c r="X80" s="60"/>
      <c r="Y80" s="15"/>
      <c r="Z80" s="24">
        <v>2</v>
      </c>
      <c r="AB80" s="14">
        <f t="shared" si="6"/>
        <v>3548133892335782</v>
      </c>
      <c r="AC80" s="74"/>
    </row>
    <row r="81" spans="1:29" ht="12">
      <c r="A81" s="12" t="s">
        <v>116</v>
      </c>
      <c r="B81" s="66">
        <f t="shared" si="4"/>
        <v>44440.68736111111</v>
      </c>
      <c r="C81" s="60">
        <v>2021</v>
      </c>
      <c r="D81" s="60">
        <v>9</v>
      </c>
      <c r="E81" s="60">
        <v>1</v>
      </c>
      <c r="F81" s="60">
        <v>16</v>
      </c>
      <c r="G81" s="60">
        <v>29</v>
      </c>
      <c r="H81" s="60">
        <v>48.063</v>
      </c>
      <c r="I81" s="15">
        <v>0.596249300433376</v>
      </c>
      <c r="J81" s="67">
        <v>55.818</v>
      </c>
      <c r="K81" s="67">
        <v>0.017</v>
      </c>
      <c r="L81" s="67">
        <v>123.225</v>
      </c>
      <c r="M81" s="67">
        <v>0.058</v>
      </c>
      <c r="N81" s="60">
        <v>16.873</v>
      </c>
      <c r="O81" s="60">
        <v>2.253</v>
      </c>
      <c r="P81" s="15">
        <v>8.1</v>
      </c>
      <c r="Q81" s="13">
        <v>3.522</v>
      </c>
      <c r="R81" s="13"/>
      <c r="S81" s="13">
        <f t="shared" si="7"/>
        <v>2.2777777777777777</v>
      </c>
      <c r="T81" s="13">
        <v>2.3</v>
      </c>
      <c r="U81" s="60" t="s">
        <v>10</v>
      </c>
      <c r="V81" s="60" t="s">
        <v>5</v>
      </c>
      <c r="W81" s="15" t="s">
        <v>36</v>
      </c>
      <c r="X81" s="60"/>
      <c r="Y81" s="15"/>
      <c r="Z81" s="24">
        <v>1</v>
      </c>
      <c r="AB81" s="14">
        <f t="shared" si="6"/>
        <v>1778279410038929</v>
      </c>
      <c r="AC81" s="74"/>
    </row>
    <row r="82" spans="1:29" ht="12">
      <c r="A82" s="12" t="s">
        <v>117</v>
      </c>
      <c r="B82" s="66">
        <f t="shared" si="4"/>
        <v>44469.62923611111</v>
      </c>
      <c r="C82" s="60">
        <v>2021</v>
      </c>
      <c r="D82" s="60">
        <v>9</v>
      </c>
      <c r="E82" s="60">
        <v>30</v>
      </c>
      <c r="F82" s="60">
        <v>15</v>
      </c>
      <c r="G82" s="60">
        <v>6</v>
      </c>
      <c r="H82" s="60">
        <v>6.142</v>
      </c>
      <c r="I82" s="15">
        <v>1.5211190313430878</v>
      </c>
      <c r="J82" s="67">
        <v>55.862</v>
      </c>
      <c r="K82" s="67">
        <v>0.01</v>
      </c>
      <c r="L82" s="67">
        <v>125.549</v>
      </c>
      <c r="M82" s="67">
        <v>0.043</v>
      </c>
      <c r="N82" s="60">
        <v>14.667</v>
      </c>
      <c r="O82" s="60">
        <v>2.213</v>
      </c>
      <c r="P82" s="15">
        <v>6.7</v>
      </c>
      <c r="Q82" s="13">
        <v>2.748</v>
      </c>
      <c r="R82" s="13"/>
      <c r="S82" s="13">
        <f t="shared" si="7"/>
        <v>1.5</v>
      </c>
      <c r="T82" s="13">
        <v>1.5</v>
      </c>
      <c r="U82" s="60" t="s">
        <v>10</v>
      </c>
      <c r="V82" s="60" t="s">
        <v>5</v>
      </c>
      <c r="W82" s="15" t="s">
        <v>36</v>
      </c>
      <c r="X82" s="60"/>
      <c r="Y82" s="15"/>
      <c r="Z82" s="24">
        <v>1</v>
      </c>
      <c r="AB82" s="14">
        <f t="shared" si="6"/>
        <v>112201845430197.23</v>
      </c>
      <c r="AC82" s="74"/>
    </row>
    <row r="83" spans="1:29" ht="12">
      <c r="A83" s="12" t="s">
        <v>118</v>
      </c>
      <c r="B83" s="66">
        <f t="shared" si="4"/>
        <v>44476.78115740741</v>
      </c>
      <c r="C83" s="60">
        <v>2021</v>
      </c>
      <c r="D83" s="60">
        <v>10</v>
      </c>
      <c r="E83" s="60">
        <v>7</v>
      </c>
      <c r="F83" s="60">
        <v>18</v>
      </c>
      <c r="G83" s="60">
        <v>44</v>
      </c>
      <c r="H83" s="60">
        <v>52.521</v>
      </c>
      <c r="I83" s="15">
        <v>0.6687973184520419</v>
      </c>
      <c r="J83" s="67">
        <v>55.86</v>
      </c>
      <c r="K83" s="67">
        <v>0.01</v>
      </c>
      <c r="L83" s="67">
        <v>130.48</v>
      </c>
      <c r="M83" s="67">
        <v>0.02</v>
      </c>
      <c r="N83" s="60">
        <v>11.632</v>
      </c>
      <c r="O83" s="60">
        <v>2.275</v>
      </c>
      <c r="P83" s="15">
        <v>8.2</v>
      </c>
      <c r="Q83" s="13">
        <v>3.361</v>
      </c>
      <c r="R83" s="13"/>
      <c r="S83" s="13">
        <f t="shared" si="7"/>
        <v>2.333333333333333</v>
      </c>
      <c r="T83" s="13">
        <v>2.3</v>
      </c>
      <c r="U83" s="60" t="s">
        <v>10</v>
      </c>
      <c r="V83" s="60" t="s">
        <v>5</v>
      </c>
      <c r="W83" s="15" t="s">
        <v>36</v>
      </c>
      <c r="X83" s="60"/>
      <c r="Y83" s="15"/>
      <c r="Z83" s="24">
        <v>1</v>
      </c>
      <c r="AB83" s="14">
        <f t="shared" si="6"/>
        <v>1778279410038929</v>
      </c>
      <c r="AC83" s="74"/>
    </row>
    <row r="84" spans="1:29" ht="12">
      <c r="A84" s="12" t="s">
        <v>119</v>
      </c>
      <c r="B84" s="66">
        <f t="shared" si="4"/>
        <v>44489.7891087963</v>
      </c>
      <c r="C84" s="60">
        <v>2021</v>
      </c>
      <c r="D84" s="60">
        <v>10</v>
      </c>
      <c r="E84" s="60">
        <v>20</v>
      </c>
      <c r="F84" s="60">
        <v>18</v>
      </c>
      <c r="G84" s="60">
        <v>56</v>
      </c>
      <c r="H84" s="60">
        <v>19.829</v>
      </c>
      <c r="I84" s="15">
        <v>6.578126154636267</v>
      </c>
      <c r="J84" s="67">
        <v>51.1583</v>
      </c>
      <c r="K84" s="67">
        <v>0.0079</v>
      </c>
      <c r="L84" s="67">
        <v>124.2652</v>
      </c>
      <c r="M84" s="67">
        <v>0.01842</v>
      </c>
      <c r="N84" s="60">
        <v>10.719</v>
      </c>
      <c r="O84" s="60">
        <v>1.202</v>
      </c>
      <c r="P84" s="15">
        <v>7.6</v>
      </c>
      <c r="Q84" s="13">
        <v>3.379</v>
      </c>
      <c r="R84" s="13"/>
      <c r="S84" s="13">
        <f t="shared" si="7"/>
        <v>1.9999999999999998</v>
      </c>
      <c r="T84" s="13">
        <v>2</v>
      </c>
      <c r="U84" s="60" t="s">
        <v>10</v>
      </c>
      <c r="V84" s="60" t="s">
        <v>9</v>
      </c>
      <c r="W84" s="15" t="s">
        <v>36</v>
      </c>
      <c r="X84" s="60"/>
      <c r="Y84" s="15"/>
      <c r="Z84" s="24">
        <v>6</v>
      </c>
      <c r="AB84" s="14">
        <f t="shared" si="6"/>
        <v>630957344480198.2</v>
      </c>
      <c r="AC84" s="74"/>
    </row>
    <row r="85" spans="1:29" ht="12">
      <c r="A85" s="12" t="s">
        <v>120</v>
      </c>
      <c r="B85" s="66">
        <f t="shared" si="4"/>
        <v>44493.82083333333</v>
      </c>
      <c r="C85" s="60">
        <v>2021</v>
      </c>
      <c r="D85" s="60">
        <v>10</v>
      </c>
      <c r="E85" s="60">
        <v>24</v>
      </c>
      <c r="F85" s="60">
        <v>19</v>
      </c>
      <c r="G85" s="60">
        <v>42</v>
      </c>
      <c r="H85" s="60">
        <v>0.973</v>
      </c>
      <c r="I85" s="15">
        <v>0.5931532977683673</v>
      </c>
      <c r="J85" s="67">
        <v>50.2246</v>
      </c>
      <c r="K85" s="67">
        <v>0.0054</v>
      </c>
      <c r="L85" s="67">
        <v>127.7261</v>
      </c>
      <c r="M85" s="67">
        <v>0.01736</v>
      </c>
      <c r="N85" s="60">
        <v>12.547</v>
      </c>
      <c r="O85" s="60">
        <v>1</v>
      </c>
      <c r="P85" s="15">
        <v>8.4</v>
      </c>
      <c r="Q85" s="13">
        <v>3.601</v>
      </c>
      <c r="R85" s="13"/>
      <c r="S85" s="13">
        <f t="shared" si="7"/>
        <v>2.4444444444444446</v>
      </c>
      <c r="T85" s="13">
        <v>2.4</v>
      </c>
      <c r="U85" s="60" t="s">
        <v>10</v>
      </c>
      <c r="V85" s="60" t="s">
        <v>38</v>
      </c>
      <c r="W85" s="15" t="s">
        <v>36</v>
      </c>
      <c r="X85" s="60"/>
      <c r="Y85" s="15"/>
      <c r="Z85" s="24">
        <v>3</v>
      </c>
      <c r="AB85" s="14">
        <f t="shared" si="6"/>
        <v>2511886431509585.5</v>
      </c>
      <c r="AC85" s="74"/>
    </row>
    <row r="86" spans="1:29" ht="12">
      <c r="A86" s="12" t="s">
        <v>121</v>
      </c>
      <c r="B86" s="66">
        <f t="shared" si="4"/>
        <v>44497.31460648148</v>
      </c>
      <c r="C86" s="60">
        <v>2021</v>
      </c>
      <c r="D86" s="60">
        <v>10</v>
      </c>
      <c r="E86" s="60">
        <v>28</v>
      </c>
      <c r="F86" s="60">
        <v>7</v>
      </c>
      <c r="G86" s="60">
        <v>33</v>
      </c>
      <c r="H86" s="60">
        <v>2.093</v>
      </c>
      <c r="I86" s="15">
        <v>0.7429021661897158</v>
      </c>
      <c r="J86" s="67">
        <v>50.7446</v>
      </c>
      <c r="K86" s="67">
        <v>0.0104</v>
      </c>
      <c r="L86" s="67">
        <v>130.7004</v>
      </c>
      <c r="M86" s="67">
        <v>0.02834</v>
      </c>
      <c r="N86" s="60">
        <v>11.389</v>
      </c>
      <c r="O86" s="60">
        <v>0.589</v>
      </c>
      <c r="P86" s="15">
        <v>8</v>
      </c>
      <c r="Q86" s="13">
        <v>3.497</v>
      </c>
      <c r="R86" s="13"/>
      <c r="S86" s="13">
        <f t="shared" si="7"/>
        <v>2.2222222222222223</v>
      </c>
      <c r="T86" s="13">
        <v>2.2</v>
      </c>
      <c r="U86" s="60" t="s">
        <v>10</v>
      </c>
      <c r="V86" s="60" t="s">
        <v>7</v>
      </c>
      <c r="W86" s="15" t="s">
        <v>36</v>
      </c>
      <c r="X86" s="60"/>
      <c r="Y86" s="15"/>
      <c r="Z86" s="24">
        <v>4</v>
      </c>
      <c r="AB86" s="14">
        <f t="shared" si="6"/>
        <v>1258925411794173.5</v>
      </c>
      <c r="AC86" s="74"/>
    </row>
    <row r="87" spans="1:29" ht="12">
      <c r="A87" s="12" t="s">
        <v>122</v>
      </c>
      <c r="B87" s="66">
        <f t="shared" si="4"/>
        <v>44499.4065625</v>
      </c>
      <c r="C87" s="60">
        <v>2021</v>
      </c>
      <c r="D87" s="60">
        <v>10</v>
      </c>
      <c r="E87" s="60">
        <v>30</v>
      </c>
      <c r="F87" s="60">
        <v>9</v>
      </c>
      <c r="G87" s="60">
        <v>45</v>
      </c>
      <c r="H87" s="60">
        <v>27.273</v>
      </c>
      <c r="I87" s="15">
        <v>5.250000205705873</v>
      </c>
      <c r="J87" s="67">
        <v>56</v>
      </c>
      <c r="K87" s="67">
        <v>0.017</v>
      </c>
      <c r="L87" s="67">
        <v>132.021</v>
      </c>
      <c r="M87" s="67">
        <v>0.127</v>
      </c>
      <c r="N87" s="60">
        <v>8.537</v>
      </c>
      <c r="O87" s="60">
        <v>0.999</v>
      </c>
      <c r="P87" s="15">
        <v>6.4</v>
      </c>
      <c r="Q87" s="13">
        <v>3.128</v>
      </c>
      <c r="R87" s="13"/>
      <c r="S87" s="13">
        <f t="shared" si="7"/>
        <v>1.3333333333333335</v>
      </c>
      <c r="T87" s="13">
        <v>1.4</v>
      </c>
      <c r="U87" s="60" t="s">
        <v>10</v>
      </c>
      <c r="V87" s="60" t="s">
        <v>5</v>
      </c>
      <c r="W87" s="15" t="s">
        <v>36</v>
      </c>
      <c r="X87" s="60"/>
      <c r="Y87" s="15"/>
      <c r="Z87" s="14">
        <v>1</v>
      </c>
      <c r="AB87" s="14">
        <f t="shared" si="6"/>
        <v>79432823472428.33</v>
      </c>
      <c r="AC87" s="74"/>
    </row>
    <row r="88" spans="1:29" ht="12">
      <c r="A88" s="12" t="s">
        <v>123</v>
      </c>
      <c r="B88" s="66">
        <f t="shared" si="4"/>
        <v>44505.319768518515</v>
      </c>
      <c r="C88" s="60">
        <v>2021</v>
      </c>
      <c r="D88" s="60">
        <v>11</v>
      </c>
      <c r="E88" s="60">
        <v>5</v>
      </c>
      <c r="F88" s="60">
        <v>7</v>
      </c>
      <c r="G88" s="60">
        <v>40</v>
      </c>
      <c r="H88" s="60">
        <v>28.808</v>
      </c>
      <c r="I88" s="15">
        <v>0.9314989205449767</v>
      </c>
      <c r="J88" s="67">
        <v>53.206</v>
      </c>
      <c r="K88" s="67">
        <v>0.019</v>
      </c>
      <c r="L88" s="67">
        <v>128.686</v>
      </c>
      <c r="M88" s="67">
        <v>0.023</v>
      </c>
      <c r="N88" s="60">
        <v>8.399</v>
      </c>
      <c r="O88" s="60">
        <v>1.148</v>
      </c>
      <c r="P88" s="15">
        <v>7.8</v>
      </c>
      <c r="Q88" s="13">
        <v>3.611</v>
      </c>
      <c r="R88" s="13"/>
      <c r="S88" s="13">
        <f t="shared" si="7"/>
        <v>2.111111111111111</v>
      </c>
      <c r="T88" s="13">
        <v>2.1</v>
      </c>
      <c r="U88" s="60" t="s">
        <v>10</v>
      </c>
      <c r="V88" s="60" t="s">
        <v>38</v>
      </c>
      <c r="W88" s="15" t="s">
        <v>36</v>
      </c>
      <c r="X88" s="60"/>
      <c r="Y88" s="15"/>
      <c r="Z88" s="24">
        <v>3</v>
      </c>
      <c r="AB88" s="14">
        <f t="shared" si="6"/>
        <v>891250938133751.2</v>
      </c>
      <c r="AC88" s="74"/>
    </row>
    <row r="89" spans="1:29" ht="12">
      <c r="A89" s="12" t="s">
        <v>124</v>
      </c>
      <c r="B89" s="66">
        <f t="shared" si="4"/>
        <v>44505.32129629629</v>
      </c>
      <c r="C89" s="60">
        <v>2021</v>
      </c>
      <c r="D89" s="60">
        <v>11</v>
      </c>
      <c r="E89" s="60">
        <v>5</v>
      </c>
      <c r="F89" s="60">
        <v>7</v>
      </c>
      <c r="G89" s="60">
        <v>42</v>
      </c>
      <c r="H89" s="60">
        <v>40.41</v>
      </c>
      <c r="I89" s="15">
        <v>0.8999982615932784</v>
      </c>
      <c r="J89" s="67">
        <v>53.661</v>
      </c>
      <c r="K89" s="67">
        <v>0.046</v>
      </c>
      <c r="L89" s="67">
        <v>128.852</v>
      </c>
      <c r="M89" s="67">
        <v>0.038</v>
      </c>
      <c r="N89" s="60">
        <v>8.76</v>
      </c>
      <c r="O89" s="60">
        <v>1.532</v>
      </c>
      <c r="P89" s="15">
        <v>7.1</v>
      </c>
      <c r="Q89" s="13">
        <v>3.461</v>
      </c>
      <c r="R89" s="13"/>
      <c r="S89" s="13">
        <f t="shared" si="7"/>
        <v>1.7222222222222219</v>
      </c>
      <c r="T89" s="13">
        <v>1.7</v>
      </c>
      <c r="U89" s="60" t="s">
        <v>10</v>
      </c>
      <c r="V89" s="60" t="s">
        <v>6</v>
      </c>
      <c r="W89" s="15" t="s">
        <v>36</v>
      </c>
      <c r="X89" s="60"/>
      <c r="Y89" s="15"/>
      <c r="Z89" s="24">
        <v>2</v>
      </c>
      <c r="AB89" s="14">
        <f t="shared" si="6"/>
        <v>223872113856835.1</v>
      </c>
      <c r="AC89" s="74"/>
    </row>
    <row r="90" spans="1:29" ht="12">
      <c r="A90" s="12" t="s">
        <v>125</v>
      </c>
      <c r="B90" s="66">
        <f t="shared" si="4"/>
        <v>44505.38600694444</v>
      </c>
      <c r="C90" s="60">
        <v>2021</v>
      </c>
      <c r="D90" s="60">
        <v>11</v>
      </c>
      <c r="E90" s="60">
        <v>5</v>
      </c>
      <c r="F90" s="60">
        <v>9</v>
      </c>
      <c r="G90" s="60">
        <v>15</v>
      </c>
      <c r="H90" s="60">
        <v>51.388</v>
      </c>
      <c r="I90" s="15">
        <v>0.8999982615932784</v>
      </c>
      <c r="J90" s="67">
        <v>53.2826</v>
      </c>
      <c r="K90" s="67">
        <v>0.0561</v>
      </c>
      <c r="L90" s="67">
        <v>128.7278</v>
      </c>
      <c r="M90" s="67">
        <v>0.05388</v>
      </c>
      <c r="N90" s="60">
        <v>10.194</v>
      </c>
      <c r="O90" s="60">
        <v>1.625</v>
      </c>
      <c r="P90" s="15">
        <v>7.6</v>
      </c>
      <c r="Q90" s="13">
        <v>2.961</v>
      </c>
      <c r="R90" s="13"/>
      <c r="S90" s="13">
        <f t="shared" si="7"/>
        <v>1.9999999999999998</v>
      </c>
      <c r="T90" s="13">
        <v>2</v>
      </c>
      <c r="U90" s="60" t="s">
        <v>10</v>
      </c>
      <c r="V90" s="60" t="s">
        <v>38</v>
      </c>
      <c r="W90" s="15" t="s">
        <v>36</v>
      </c>
      <c r="X90" s="60"/>
      <c r="Y90" s="15"/>
      <c r="Z90" s="24">
        <v>3</v>
      </c>
      <c r="AB90" s="14">
        <f t="shared" si="6"/>
        <v>630957344480198.2</v>
      </c>
      <c r="AC90" s="74"/>
    </row>
    <row r="91" spans="1:29" ht="12">
      <c r="A91" s="12" t="s">
        <v>126</v>
      </c>
      <c r="B91" s="66">
        <f t="shared" si="4"/>
        <v>44505.67901620371</v>
      </c>
      <c r="C91" s="60">
        <v>2021</v>
      </c>
      <c r="D91" s="60">
        <v>11</v>
      </c>
      <c r="E91" s="60">
        <v>5</v>
      </c>
      <c r="F91" s="60">
        <v>16</v>
      </c>
      <c r="G91" s="60">
        <v>17</v>
      </c>
      <c r="H91" s="60">
        <v>47.145</v>
      </c>
      <c r="I91" s="15">
        <v>1.002056524157517</v>
      </c>
      <c r="J91" s="67">
        <v>54.983</v>
      </c>
      <c r="K91" s="67">
        <v>0.059</v>
      </c>
      <c r="L91" s="67">
        <v>124.943</v>
      </c>
      <c r="M91" s="67">
        <v>0.201</v>
      </c>
      <c r="N91" s="60">
        <v>22.135</v>
      </c>
      <c r="O91" s="60">
        <v>2.624</v>
      </c>
      <c r="P91" s="15">
        <v>7.1</v>
      </c>
      <c r="Q91" s="13">
        <v>3.623</v>
      </c>
      <c r="R91" s="13"/>
      <c r="S91" s="13">
        <f t="shared" si="7"/>
        <v>1.7222222222222219</v>
      </c>
      <c r="T91" s="13">
        <v>1.7</v>
      </c>
      <c r="U91" s="60" t="s">
        <v>10</v>
      </c>
      <c r="V91" s="60" t="s">
        <v>6</v>
      </c>
      <c r="W91" s="15" t="s">
        <v>36</v>
      </c>
      <c r="X91" s="60"/>
      <c r="Y91" s="15"/>
      <c r="Z91" s="24">
        <v>2</v>
      </c>
      <c r="AB91" s="14">
        <f t="shared" si="6"/>
        <v>223872113856835.1</v>
      </c>
      <c r="AC91" s="74"/>
    </row>
    <row r="92" spans="1:29" ht="12">
      <c r="A92" s="12" t="s">
        <v>127</v>
      </c>
      <c r="B92" s="66">
        <f t="shared" si="4"/>
        <v>44509.419965277775</v>
      </c>
      <c r="C92" s="60">
        <v>2021</v>
      </c>
      <c r="D92" s="60">
        <v>11</v>
      </c>
      <c r="E92" s="60">
        <v>9</v>
      </c>
      <c r="F92" s="60">
        <v>10</v>
      </c>
      <c r="G92" s="60">
        <v>4</v>
      </c>
      <c r="H92" s="60">
        <v>45.177</v>
      </c>
      <c r="I92" s="15">
        <v>0.8083822039178232</v>
      </c>
      <c r="J92" s="67">
        <v>51.165</v>
      </c>
      <c r="K92" s="67">
        <v>0.017</v>
      </c>
      <c r="L92" s="67">
        <v>135</v>
      </c>
      <c r="M92" s="67">
        <v>0.043</v>
      </c>
      <c r="N92" s="60">
        <v>8.222</v>
      </c>
      <c r="O92" s="60">
        <v>1.433</v>
      </c>
      <c r="P92" s="15">
        <v>7.6</v>
      </c>
      <c r="Q92" s="13">
        <v>3.327</v>
      </c>
      <c r="R92" s="13"/>
      <c r="S92" s="13">
        <f t="shared" si="7"/>
        <v>1.9999999999999998</v>
      </c>
      <c r="T92" s="13">
        <v>2</v>
      </c>
      <c r="U92" s="60" t="s">
        <v>10</v>
      </c>
      <c r="V92" s="60" t="s">
        <v>7</v>
      </c>
      <c r="W92" s="15" t="s">
        <v>36</v>
      </c>
      <c r="X92" s="60"/>
      <c r="Y92" s="15"/>
      <c r="Z92" s="24">
        <v>4</v>
      </c>
      <c r="AB92" s="14">
        <f t="shared" si="6"/>
        <v>630957344480198.2</v>
      </c>
      <c r="AC92" s="74"/>
    </row>
    <row r="93" spans="1:29" ht="12">
      <c r="A93" s="12" t="s">
        <v>128</v>
      </c>
      <c r="B93" s="66">
        <f t="shared" si="4"/>
        <v>44513.027719907404</v>
      </c>
      <c r="C93" s="60">
        <v>2021</v>
      </c>
      <c r="D93" s="60">
        <v>11</v>
      </c>
      <c r="E93" s="60">
        <v>13</v>
      </c>
      <c r="F93" s="60">
        <v>0</v>
      </c>
      <c r="G93" s="60">
        <v>39</v>
      </c>
      <c r="H93" s="60">
        <v>55.866</v>
      </c>
      <c r="I93" s="15">
        <v>1.2421250505240364</v>
      </c>
      <c r="J93" s="67">
        <v>55.816</v>
      </c>
      <c r="K93" s="67">
        <v>0.026</v>
      </c>
      <c r="L93" s="67">
        <v>124.468</v>
      </c>
      <c r="M93" s="67">
        <v>0.1</v>
      </c>
      <c r="N93" s="60">
        <v>10.004</v>
      </c>
      <c r="O93" s="60">
        <v>2.778</v>
      </c>
      <c r="P93" s="15">
        <v>7.2</v>
      </c>
      <c r="Q93" s="13">
        <v>3.284</v>
      </c>
      <c r="R93" s="13"/>
      <c r="S93" s="13">
        <f t="shared" si="7"/>
        <v>1.777777777777778</v>
      </c>
      <c r="T93" s="13">
        <v>1.8</v>
      </c>
      <c r="U93" s="60" t="s">
        <v>10</v>
      </c>
      <c r="V93" s="60" t="s">
        <v>5</v>
      </c>
      <c r="W93" s="15" t="s">
        <v>36</v>
      </c>
      <c r="X93" s="60"/>
      <c r="Y93" s="15"/>
      <c r="Z93" s="24">
        <v>1</v>
      </c>
      <c r="AB93" s="14">
        <f t="shared" si="6"/>
        <v>316227766016839.06</v>
      </c>
      <c r="AC93" s="74"/>
    </row>
    <row r="94" spans="1:29" ht="12">
      <c r="A94" s="12" t="s">
        <v>129</v>
      </c>
      <c r="B94" s="66">
        <f t="shared" si="4"/>
        <v>44516.50986111111</v>
      </c>
      <c r="C94" s="60">
        <v>2021</v>
      </c>
      <c r="D94" s="60">
        <v>11</v>
      </c>
      <c r="E94" s="60">
        <v>16</v>
      </c>
      <c r="F94" s="60">
        <v>12</v>
      </c>
      <c r="G94" s="60">
        <v>14</v>
      </c>
      <c r="H94" s="60">
        <v>12.887</v>
      </c>
      <c r="I94" s="15">
        <v>0.6045022182396473</v>
      </c>
      <c r="J94" s="67">
        <v>55.793</v>
      </c>
      <c r="K94" s="67">
        <v>0.026</v>
      </c>
      <c r="L94" s="67">
        <v>122.825</v>
      </c>
      <c r="M94" s="67">
        <v>0.076</v>
      </c>
      <c r="N94" s="60">
        <v>9.753</v>
      </c>
      <c r="O94" s="60">
        <v>2.405</v>
      </c>
      <c r="P94" s="15">
        <v>7.4</v>
      </c>
      <c r="Q94" s="13">
        <v>3.251</v>
      </c>
      <c r="R94" s="13"/>
      <c r="S94" s="13">
        <f t="shared" si="7"/>
        <v>1.888888888888889</v>
      </c>
      <c r="T94" s="13">
        <v>1.9</v>
      </c>
      <c r="U94" s="60" t="s">
        <v>10</v>
      </c>
      <c r="V94" s="60" t="s">
        <v>5</v>
      </c>
      <c r="W94" s="15" t="s">
        <v>36</v>
      </c>
      <c r="X94" s="60"/>
      <c r="Y94" s="15"/>
      <c r="Z94" s="24">
        <v>1</v>
      </c>
      <c r="AB94" s="14">
        <f t="shared" si="6"/>
        <v>446683592150964.06</v>
      </c>
      <c r="AC94" s="74"/>
    </row>
    <row r="95" spans="1:29" ht="12">
      <c r="A95" s="12" t="s">
        <v>130</v>
      </c>
      <c r="B95" s="66">
        <f t="shared" si="4"/>
        <v>44516.708645833336</v>
      </c>
      <c r="C95" s="60">
        <v>2021</v>
      </c>
      <c r="D95" s="60">
        <v>11</v>
      </c>
      <c r="E95" s="60">
        <v>16</v>
      </c>
      <c r="F95" s="60">
        <v>17</v>
      </c>
      <c r="G95" s="60">
        <v>0</v>
      </c>
      <c r="H95" s="60">
        <v>27.428</v>
      </c>
      <c r="I95" s="15">
        <v>0.8673062720347297</v>
      </c>
      <c r="J95" s="67">
        <v>47.7097</v>
      </c>
      <c r="K95" s="67">
        <v>0.0118</v>
      </c>
      <c r="L95" s="67">
        <v>130.4028</v>
      </c>
      <c r="M95" s="67">
        <v>0.03502</v>
      </c>
      <c r="N95" s="60">
        <v>7.227</v>
      </c>
      <c r="O95" s="60">
        <v>1.235</v>
      </c>
      <c r="P95" s="15">
        <v>9.2</v>
      </c>
      <c r="Q95" s="13">
        <v>3.958</v>
      </c>
      <c r="R95" s="13"/>
      <c r="S95" s="13">
        <f t="shared" si="7"/>
        <v>2.8888888888888884</v>
      </c>
      <c r="T95" s="13">
        <v>2.9</v>
      </c>
      <c r="U95" s="60" t="s">
        <v>10</v>
      </c>
      <c r="V95" s="60" t="s">
        <v>9</v>
      </c>
      <c r="W95" s="15" t="s">
        <v>36</v>
      </c>
      <c r="X95" s="60"/>
      <c r="Y95" s="15"/>
      <c r="Z95" s="24">
        <v>6</v>
      </c>
      <c r="AB95" s="14">
        <f t="shared" si="6"/>
        <v>14125375446227572</v>
      </c>
      <c r="AC95" s="74"/>
    </row>
    <row r="96" spans="1:29" ht="12">
      <c r="A96" s="12" t="s">
        <v>131</v>
      </c>
      <c r="B96" s="66">
        <f t="shared" si="4"/>
        <v>44517.03854166667</v>
      </c>
      <c r="C96" s="60">
        <v>2021</v>
      </c>
      <c r="D96" s="60">
        <v>11</v>
      </c>
      <c r="E96" s="60">
        <v>17</v>
      </c>
      <c r="F96" s="60">
        <v>0</v>
      </c>
      <c r="G96" s="60">
        <v>55</v>
      </c>
      <c r="H96" s="60">
        <v>30.649</v>
      </c>
      <c r="I96" s="15">
        <v>0.8390394039452075</v>
      </c>
      <c r="J96" s="67">
        <v>53.382</v>
      </c>
      <c r="K96" s="67">
        <v>0.025</v>
      </c>
      <c r="L96" s="67">
        <v>131.651</v>
      </c>
      <c r="M96" s="67">
        <v>0.026</v>
      </c>
      <c r="N96" s="60">
        <v>11.357</v>
      </c>
      <c r="O96" s="60">
        <v>2.903</v>
      </c>
      <c r="P96" s="15">
        <v>8.2</v>
      </c>
      <c r="Q96" s="13">
        <v>3.35</v>
      </c>
      <c r="R96" s="13"/>
      <c r="S96" s="13">
        <f t="shared" si="7"/>
        <v>2.333333333333333</v>
      </c>
      <c r="T96" s="13">
        <v>2.4</v>
      </c>
      <c r="U96" s="60" t="s">
        <v>10</v>
      </c>
      <c r="V96" s="60" t="s">
        <v>6</v>
      </c>
      <c r="W96" s="15" t="s">
        <v>36</v>
      </c>
      <c r="X96" s="60"/>
      <c r="Y96" s="15"/>
      <c r="Z96" s="24">
        <v>2</v>
      </c>
      <c r="AB96" s="14">
        <f t="shared" si="6"/>
        <v>2511886431509585.5</v>
      </c>
      <c r="AC96" s="74"/>
    </row>
    <row r="97" spans="1:29" ht="12">
      <c r="A97" s="12" t="s">
        <v>132</v>
      </c>
      <c r="B97" s="66">
        <f t="shared" si="4"/>
        <v>44517.078206018516</v>
      </c>
      <c r="C97" s="60">
        <v>2021</v>
      </c>
      <c r="D97" s="60">
        <v>11</v>
      </c>
      <c r="E97" s="60">
        <v>17</v>
      </c>
      <c r="F97" s="60">
        <v>1</v>
      </c>
      <c r="G97" s="60">
        <v>52</v>
      </c>
      <c r="H97" s="60">
        <v>37.138</v>
      </c>
      <c r="I97" s="15">
        <v>0.6910983938723803</v>
      </c>
      <c r="J97" s="67">
        <v>53.35</v>
      </c>
      <c r="K97" s="67">
        <v>0.021</v>
      </c>
      <c r="L97" s="67">
        <v>128.514</v>
      </c>
      <c r="M97" s="67">
        <v>0.022</v>
      </c>
      <c r="N97" s="60">
        <v>12.841</v>
      </c>
      <c r="O97" s="60">
        <v>1.049</v>
      </c>
      <c r="P97" s="15">
        <v>7.6</v>
      </c>
      <c r="Q97" s="13">
        <v>3.5</v>
      </c>
      <c r="R97" s="13"/>
      <c r="S97" s="13">
        <f t="shared" si="7"/>
        <v>1.9999999999999998</v>
      </c>
      <c r="T97" s="13">
        <v>2</v>
      </c>
      <c r="U97" s="60" t="s">
        <v>10</v>
      </c>
      <c r="V97" s="60" t="s">
        <v>38</v>
      </c>
      <c r="W97" s="15" t="s">
        <v>36</v>
      </c>
      <c r="X97" s="60"/>
      <c r="Y97" s="15"/>
      <c r="Z97" s="24">
        <v>3</v>
      </c>
      <c r="AB97" s="14">
        <f t="shared" si="6"/>
        <v>630957344480198.2</v>
      </c>
      <c r="AC97" s="74"/>
    </row>
    <row r="98" spans="1:29" ht="12">
      <c r="A98" s="12" t="s">
        <v>133</v>
      </c>
      <c r="B98" s="66">
        <f t="shared" si="4"/>
        <v>44517.19944444444</v>
      </c>
      <c r="C98" s="60">
        <v>2021</v>
      </c>
      <c r="D98" s="60">
        <v>11</v>
      </c>
      <c r="E98" s="60">
        <v>17</v>
      </c>
      <c r="F98" s="60">
        <v>4</v>
      </c>
      <c r="G98" s="60">
        <v>47</v>
      </c>
      <c r="H98" s="60">
        <v>12.816</v>
      </c>
      <c r="I98" s="15">
        <v>0.6095923483371734</v>
      </c>
      <c r="J98" s="67">
        <v>51.489</v>
      </c>
      <c r="K98" s="67">
        <v>0.018</v>
      </c>
      <c r="L98" s="67">
        <v>122.342</v>
      </c>
      <c r="M98" s="67">
        <v>0.022</v>
      </c>
      <c r="N98" s="60">
        <v>12.816</v>
      </c>
      <c r="O98" s="60">
        <v>0.823</v>
      </c>
      <c r="P98" s="15">
        <v>9.7</v>
      </c>
      <c r="Q98" s="13">
        <v>4.05</v>
      </c>
      <c r="R98" s="13"/>
      <c r="S98" s="13">
        <f t="shared" si="7"/>
        <v>3.166666666666666</v>
      </c>
      <c r="T98" s="13">
        <v>3.2</v>
      </c>
      <c r="U98" s="60" t="s">
        <v>10</v>
      </c>
      <c r="V98" s="60" t="s">
        <v>9</v>
      </c>
      <c r="W98" s="15" t="s">
        <v>36</v>
      </c>
      <c r="X98" s="60"/>
      <c r="Y98" s="15"/>
      <c r="Z98" s="24">
        <v>6</v>
      </c>
      <c r="AB98" s="14">
        <f t="shared" si="6"/>
        <v>39810717055349920</v>
      </c>
      <c r="AC98" s="74"/>
    </row>
    <row r="99" spans="1:29" ht="12">
      <c r="A99" s="12" t="s">
        <v>134</v>
      </c>
      <c r="B99" s="66">
        <f t="shared" si="4"/>
        <v>44519.36728009259</v>
      </c>
      <c r="C99" s="60">
        <v>2021</v>
      </c>
      <c r="D99" s="60">
        <v>11</v>
      </c>
      <c r="E99" s="60">
        <v>19</v>
      </c>
      <c r="F99" s="60">
        <v>8</v>
      </c>
      <c r="G99" s="60">
        <v>48</v>
      </c>
      <c r="H99" s="60">
        <v>53.69</v>
      </c>
      <c r="I99" s="15">
        <v>0.594520638696849</v>
      </c>
      <c r="J99" s="67">
        <v>54.501</v>
      </c>
      <c r="K99" s="67">
        <v>0.013</v>
      </c>
      <c r="L99" s="67">
        <v>131.809</v>
      </c>
      <c r="M99" s="67">
        <v>0.036</v>
      </c>
      <c r="N99" s="60">
        <v>11.617</v>
      </c>
      <c r="O99" s="60">
        <v>1.687</v>
      </c>
      <c r="P99" s="15">
        <v>8.8</v>
      </c>
      <c r="Q99" s="13">
        <v>3.915</v>
      </c>
      <c r="R99" s="13"/>
      <c r="S99" s="13">
        <f t="shared" si="7"/>
        <v>2.666666666666667</v>
      </c>
      <c r="T99" s="13">
        <v>2.7</v>
      </c>
      <c r="U99" s="60" t="s">
        <v>10</v>
      </c>
      <c r="V99" s="60" t="s">
        <v>5</v>
      </c>
      <c r="W99" s="15" t="s">
        <v>36</v>
      </c>
      <c r="X99" s="60"/>
      <c r="Y99" s="15"/>
      <c r="Z99" s="24">
        <v>1</v>
      </c>
      <c r="AB99" s="14">
        <f t="shared" si="6"/>
        <v>7079457843841414</v>
      </c>
      <c r="AC99" s="74"/>
    </row>
    <row r="100" spans="1:29" ht="12">
      <c r="A100" s="12" t="s">
        <v>135</v>
      </c>
      <c r="B100" s="66">
        <f aca="true" t="shared" si="8" ref="B100:B108">DATE(C100,D100,E100)+TIME(F100,G100,H100)</f>
        <v>44520.342453703706</v>
      </c>
      <c r="C100" s="60">
        <v>2021</v>
      </c>
      <c r="D100" s="60">
        <v>11</v>
      </c>
      <c r="E100" s="60">
        <v>20</v>
      </c>
      <c r="F100" s="60">
        <v>8</v>
      </c>
      <c r="G100" s="60">
        <v>13</v>
      </c>
      <c r="H100" s="60">
        <v>8.162</v>
      </c>
      <c r="I100" s="15">
        <v>5.296874853229382</v>
      </c>
      <c r="J100" s="67">
        <v>55.243</v>
      </c>
      <c r="K100" s="67">
        <v>0.013</v>
      </c>
      <c r="L100" s="67">
        <v>135.323</v>
      </c>
      <c r="M100" s="67">
        <v>0.062</v>
      </c>
      <c r="N100" s="60">
        <v>10.296</v>
      </c>
      <c r="O100" s="60">
        <v>1.434</v>
      </c>
      <c r="P100" s="15">
        <v>7.7</v>
      </c>
      <c r="Q100" s="13">
        <v>3.2</v>
      </c>
      <c r="R100" s="13"/>
      <c r="S100" s="13">
        <f t="shared" si="7"/>
        <v>2.055555555555556</v>
      </c>
      <c r="T100" s="13">
        <v>2.1</v>
      </c>
      <c r="U100" s="60" t="s">
        <v>10</v>
      </c>
      <c r="V100" s="60" t="s">
        <v>5</v>
      </c>
      <c r="W100" s="15" t="s">
        <v>36</v>
      </c>
      <c r="X100" s="60"/>
      <c r="Y100" s="15"/>
      <c r="Z100" s="24">
        <v>1</v>
      </c>
      <c r="AB100" s="14">
        <f t="shared" si="6"/>
        <v>891250938133751.2</v>
      </c>
      <c r="AC100" s="74"/>
    </row>
    <row r="101" spans="1:29" ht="12">
      <c r="A101" s="12" t="s">
        <v>136</v>
      </c>
      <c r="B101" s="66">
        <f t="shared" si="8"/>
        <v>44521.2566087963</v>
      </c>
      <c r="C101" s="60">
        <v>2021</v>
      </c>
      <c r="D101" s="60">
        <v>11</v>
      </c>
      <c r="E101" s="60">
        <v>21</v>
      </c>
      <c r="F101" s="60">
        <v>6</v>
      </c>
      <c r="G101" s="60">
        <v>9</v>
      </c>
      <c r="H101" s="60">
        <v>31.957</v>
      </c>
      <c r="I101" s="15">
        <v>1.16015009483198</v>
      </c>
      <c r="J101" s="67">
        <v>55.615</v>
      </c>
      <c r="K101" s="67">
        <v>0.025</v>
      </c>
      <c r="L101" s="67">
        <v>122.559</v>
      </c>
      <c r="M101" s="67">
        <v>0.063</v>
      </c>
      <c r="N101" s="60">
        <v>9.998</v>
      </c>
      <c r="O101" s="60">
        <v>2.221</v>
      </c>
      <c r="P101" s="15">
        <v>6.4</v>
      </c>
      <c r="Q101" s="13">
        <v>2.832</v>
      </c>
      <c r="R101" s="13"/>
      <c r="S101" s="13">
        <f t="shared" si="7"/>
        <v>1.3333333333333335</v>
      </c>
      <c r="T101" s="13">
        <v>1.3</v>
      </c>
      <c r="U101" s="60" t="s">
        <v>10</v>
      </c>
      <c r="V101" s="60" t="s">
        <v>5</v>
      </c>
      <c r="W101" s="15" t="s">
        <v>36</v>
      </c>
      <c r="X101" s="60"/>
      <c r="Y101" s="15"/>
      <c r="Z101" s="24">
        <v>1</v>
      </c>
      <c r="AB101" s="14">
        <f t="shared" si="6"/>
        <v>56234132519035.12</v>
      </c>
      <c r="AC101" s="74"/>
    </row>
    <row r="102" spans="1:29" ht="12">
      <c r="A102" s="12" t="s">
        <v>137</v>
      </c>
      <c r="B102" s="66">
        <f t="shared" si="8"/>
        <v>44525.03872685185</v>
      </c>
      <c r="C102" s="60">
        <v>2021</v>
      </c>
      <c r="D102" s="60">
        <v>11</v>
      </c>
      <c r="E102" s="60">
        <v>25</v>
      </c>
      <c r="F102" s="60">
        <v>0</v>
      </c>
      <c r="G102" s="60">
        <v>55</v>
      </c>
      <c r="H102" s="60">
        <v>46.882</v>
      </c>
      <c r="I102" s="15">
        <v>0.26711847167462094</v>
      </c>
      <c r="J102" s="67">
        <v>52.4006</v>
      </c>
      <c r="K102" s="67">
        <v>0.0141</v>
      </c>
      <c r="L102" s="67">
        <v>138.9136</v>
      </c>
      <c r="M102" s="67">
        <v>0.03003</v>
      </c>
      <c r="N102" s="60">
        <v>11.837</v>
      </c>
      <c r="O102" s="60">
        <v>2.052</v>
      </c>
      <c r="P102" s="15">
        <v>9.3</v>
      </c>
      <c r="Q102" s="13">
        <v>4.133</v>
      </c>
      <c r="R102" s="13"/>
      <c r="S102" s="13">
        <f t="shared" si="7"/>
        <v>2.9444444444444446</v>
      </c>
      <c r="T102" s="13">
        <v>2.9</v>
      </c>
      <c r="U102" s="60" t="s">
        <v>10</v>
      </c>
      <c r="V102" s="60" t="s">
        <v>7</v>
      </c>
      <c r="W102" s="15" t="s">
        <v>36</v>
      </c>
      <c r="X102" s="60"/>
      <c r="Y102" s="15"/>
      <c r="Z102" s="24">
        <v>4</v>
      </c>
      <c r="AB102" s="14">
        <f t="shared" si="6"/>
        <v>14125375446227572</v>
      </c>
      <c r="AC102" s="74"/>
    </row>
    <row r="103" spans="1:29" ht="12">
      <c r="A103" s="12" t="s">
        <v>138</v>
      </c>
      <c r="B103" s="66">
        <f t="shared" si="8"/>
        <v>44526.284004629626</v>
      </c>
      <c r="C103" s="60">
        <v>2021</v>
      </c>
      <c r="D103" s="60">
        <v>11</v>
      </c>
      <c r="E103" s="60">
        <v>26</v>
      </c>
      <c r="F103" s="60">
        <v>6</v>
      </c>
      <c r="G103" s="60">
        <v>48</v>
      </c>
      <c r="H103" s="60">
        <v>58.336</v>
      </c>
      <c r="I103" s="15">
        <v>0.3726138684896798</v>
      </c>
      <c r="J103" s="67">
        <v>53.493</v>
      </c>
      <c r="K103" s="67">
        <v>0.005</v>
      </c>
      <c r="L103" s="67">
        <v>135.86</v>
      </c>
      <c r="M103" s="67">
        <v>0.011</v>
      </c>
      <c r="N103" s="60">
        <v>11.712</v>
      </c>
      <c r="O103" s="60">
        <v>1</v>
      </c>
      <c r="P103" s="15">
        <v>7.7</v>
      </c>
      <c r="Q103" s="13">
        <v>3.169</v>
      </c>
      <c r="R103" s="13"/>
      <c r="S103" s="13">
        <f t="shared" si="7"/>
        <v>2.055555555555556</v>
      </c>
      <c r="T103" s="13">
        <v>2.1</v>
      </c>
      <c r="U103" s="60" t="s">
        <v>10</v>
      </c>
      <c r="V103" s="60" t="s">
        <v>7</v>
      </c>
      <c r="W103" s="15" t="s">
        <v>36</v>
      </c>
      <c r="X103" s="60"/>
      <c r="Y103" s="15"/>
      <c r="Z103" s="24">
        <v>4</v>
      </c>
      <c r="AB103" s="14">
        <f t="shared" si="6"/>
        <v>891250938133751.2</v>
      </c>
      <c r="AC103" s="74"/>
    </row>
    <row r="104" spans="1:29" ht="12">
      <c r="A104" s="12" t="s">
        <v>146</v>
      </c>
      <c r="B104" s="66">
        <f t="shared" si="8"/>
        <v>44533.23657407407</v>
      </c>
      <c r="C104" s="60">
        <v>2021</v>
      </c>
      <c r="D104" s="60">
        <v>12</v>
      </c>
      <c r="E104" s="60">
        <v>3</v>
      </c>
      <c r="F104" s="60">
        <v>5</v>
      </c>
      <c r="G104" s="60">
        <v>40</v>
      </c>
      <c r="H104" s="60">
        <v>40.416</v>
      </c>
      <c r="I104" s="15">
        <v>0.913440051549746</v>
      </c>
      <c r="J104" s="67">
        <v>53.889</v>
      </c>
      <c r="K104" s="67">
        <v>0.007</v>
      </c>
      <c r="L104" s="67">
        <v>135.542</v>
      </c>
      <c r="M104" s="67">
        <v>0.018</v>
      </c>
      <c r="N104" s="60">
        <v>9.007</v>
      </c>
      <c r="O104" s="60">
        <v>1</v>
      </c>
      <c r="P104" s="15">
        <v>8.1</v>
      </c>
      <c r="Q104" s="13">
        <v>3.591</v>
      </c>
      <c r="R104" s="13"/>
      <c r="S104" s="13">
        <f t="shared" si="7"/>
        <v>2.2777777777777777</v>
      </c>
      <c r="T104" s="13">
        <v>2.3</v>
      </c>
      <c r="U104" s="60" t="s">
        <v>10</v>
      </c>
      <c r="V104" s="60" t="s">
        <v>7</v>
      </c>
      <c r="W104" s="15" t="s">
        <v>36</v>
      </c>
      <c r="X104" s="60"/>
      <c r="Y104" s="15"/>
      <c r="Z104" s="24">
        <v>4</v>
      </c>
      <c r="AB104" s="14">
        <f t="shared" si="6"/>
        <v>1778279410038929</v>
      </c>
      <c r="AC104" s="74"/>
    </row>
    <row r="105" spans="1:29" ht="12">
      <c r="A105" s="12" t="s">
        <v>139</v>
      </c>
      <c r="B105" s="66">
        <f t="shared" si="8"/>
        <v>44537.00782407408</v>
      </c>
      <c r="C105" s="60">
        <v>2021</v>
      </c>
      <c r="D105" s="60">
        <v>12</v>
      </c>
      <c r="E105" s="60">
        <v>7</v>
      </c>
      <c r="F105" s="60">
        <v>0</v>
      </c>
      <c r="G105" s="60">
        <v>11</v>
      </c>
      <c r="H105" s="60">
        <v>16.427</v>
      </c>
      <c r="I105" s="15">
        <v>0.03698619548231365</v>
      </c>
      <c r="J105" s="67">
        <v>51.758</v>
      </c>
      <c r="K105" s="67">
        <v>0.004</v>
      </c>
      <c r="L105" s="67">
        <v>132.904</v>
      </c>
      <c r="M105" s="67">
        <v>0.012</v>
      </c>
      <c r="N105" s="60">
        <v>11.221</v>
      </c>
      <c r="O105" s="60">
        <v>1</v>
      </c>
      <c r="P105" s="15">
        <v>8.1</v>
      </c>
      <c r="Q105" s="13">
        <v>3.488</v>
      </c>
      <c r="R105" s="13"/>
      <c r="S105" s="13">
        <f t="shared" si="7"/>
        <v>2.2777777777777777</v>
      </c>
      <c r="T105" s="13">
        <v>2.3</v>
      </c>
      <c r="U105" s="60" t="s">
        <v>10</v>
      </c>
      <c r="V105" s="60" t="s">
        <v>7</v>
      </c>
      <c r="W105" s="15" t="s">
        <v>36</v>
      </c>
      <c r="X105" s="60"/>
      <c r="Y105" s="15"/>
      <c r="Z105" s="24">
        <v>4</v>
      </c>
      <c r="AB105" s="14">
        <f t="shared" si="6"/>
        <v>1778279410038929</v>
      </c>
      <c r="AC105" s="74"/>
    </row>
    <row r="106" spans="1:29" ht="12">
      <c r="A106" s="12" t="s">
        <v>140</v>
      </c>
      <c r="B106" s="66">
        <f t="shared" si="8"/>
        <v>44543.64518518518</v>
      </c>
      <c r="C106" s="60">
        <v>2021</v>
      </c>
      <c r="D106" s="60">
        <v>12</v>
      </c>
      <c r="E106" s="60">
        <v>13</v>
      </c>
      <c r="F106" s="60">
        <v>15</v>
      </c>
      <c r="G106" s="60">
        <v>29</v>
      </c>
      <c r="H106" s="60">
        <v>4.028</v>
      </c>
      <c r="I106" s="15">
        <v>0.5623328732326623</v>
      </c>
      <c r="J106" s="67">
        <v>54.95</v>
      </c>
      <c r="K106" s="67">
        <v>0.011</v>
      </c>
      <c r="L106" s="67">
        <v>132.2887</v>
      </c>
      <c r="M106" s="67">
        <v>0.03778</v>
      </c>
      <c r="N106" s="60">
        <v>9.271</v>
      </c>
      <c r="O106" s="60">
        <v>2.219</v>
      </c>
      <c r="P106" s="15">
        <v>7.9</v>
      </c>
      <c r="Q106" s="13">
        <v>3.337</v>
      </c>
      <c r="R106" s="13"/>
      <c r="S106" s="13">
        <f t="shared" si="7"/>
        <v>2.166666666666667</v>
      </c>
      <c r="T106" s="13">
        <v>2.2</v>
      </c>
      <c r="U106" s="60" t="s">
        <v>10</v>
      </c>
      <c r="V106" s="60" t="s">
        <v>5</v>
      </c>
      <c r="W106" s="15" t="s">
        <v>36</v>
      </c>
      <c r="X106" s="60"/>
      <c r="Y106" s="15"/>
      <c r="Z106" s="24">
        <v>1</v>
      </c>
      <c r="AB106" s="14">
        <f t="shared" si="6"/>
        <v>1258925411794173.5</v>
      </c>
      <c r="AC106" s="74"/>
    </row>
    <row r="107" spans="1:29" ht="12">
      <c r="A107" s="12" t="s">
        <v>141</v>
      </c>
      <c r="B107" s="66">
        <f t="shared" si="8"/>
        <v>44550.40982638889</v>
      </c>
      <c r="C107" s="60">
        <v>2021</v>
      </c>
      <c r="D107" s="60">
        <v>12</v>
      </c>
      <c r="E107" s="60">
        <v>20</v>
      </c>
      <c r="F107" s="60">
        <v>9</v>
      </c>
      <c r="G107" s="60">
        <v>50</v>
      </c>
      <c r="H107" s="60">
        <v>9.828</v>
      </c>
      <c r="I107" s="15">
        <v>1.528126342007979</v>
      </c>
      <c r="J107" s="67">
        <v>42.387</v>
      </c>
      <c r="K107" s="67">
        <v>0.05</v>
      </c>
      <c r="L107" s="67">
        <v>131.71</v>
      </c>
      <c r="M107" s="67">
        <v>0.104</v>
      </c>
      <c r="N107" s="60">
        <v>501.441</v>
      </c>
      <c r="O107" s="60">
        <v>6.264</v>
      </c>
      <c r="P107" s="15"/>
      <c r="Q107" s="13">
        <v>4.772</v>
      </c>
      <c r="R107" s="13">
        <v>4.91</v>
      </c>
      <c r="S107" s="13">
        <f>1.85*Q107-4.9</f>
        <v>3.9282000000000004</v>
      </c>
      <c r="T107" s="13">
        <v>3.9</v>
      </c>
      <c r="U107" s="60" t="s">
        <v>10</v>
      </c>
      <c r="V107" s="60" t="s">
        <v>8</v>
      </c>
      <c r="W107" s="15" t="s">
        <v>36</v>
      </c>
      <c r="X107" s="60"/>
      <c r="Y107" s="15"/>
      <c r="Z107" s="24">
        <v>5</v>
      </c>
      <c r="AB107" s="14">
        <f t="shared" si="6"/>
        <v>4.46683592150964E+17</v>
      </c>
      <c r="AC107" s="74"/>
    </row>
    <row r="108" spans="1:29" ht="12">
      <c r="A108" s="12" t="s">
        <v>142</v>
      </c>
      <c r="B108" s="66">
        <f t="shared" si="8"/>
        <v>44557.773680555554</v>
      </c>
      <c r="C108" s="60">
        <v>2021</v>
      </c>
      <c r="D108" s="60">
        <v>12</v>
      </c>
      <c r="E108" s="60">
        <v>27</v>
      </c>
      <c r="F108" s="60">
        <v>18</v>
      </c>
      <c r="G108" s="60">
        <v>34</v>
      </c>
      <c r="H108" s="60">
        <v>6.168</v>
      </c>
      <c r="I108" s="15">
        <v>0.5625003868772184</v>
      </c>
      <c r="J108" s="67">
        <v>52.964</v>
      </c>
      <c r="K108" s="67">
        <v>0.002</v>
      </c>
      <c r="L108" s="67">
        <v>133.348</v>
      </c>
      <c r="M108" s="67">
        <v>0.003</v>
      </c>
      <c r="N108" s="60">
        <v>7.995</v>
      </c>
      <c r="O108" s="60">
        <v>1</v>
      </c>
      <c r="P108" s="15">
        <v>6.2</v>
      </c>
      <c r="Q108" s="13">
        <v>2.676</v>
      </c>
      <c r="R108" s="13"/>
      <c r="S108" s="13">
        <f>(P108-4)/1.8</f>
        <v>1.2222222222222223</v>
      </c>
      <c r="T108" s="13">
        <v>1.2</v>
      </c>
      <c r="U108" s="60" t="s">
        <v>10</v>
      </c>
      <c r="V108" s="60" t="s">
        <v>7</v>
      </c>
      <c r="W108" s="15" t="s">
        <v>36</v>
      </c>
      <c r="X108" s="60"/>
      <c r="Y108" s="15"/>
      <c r="Z108" s="24">
        <v>4</v>
      </c>
      <c r="AB108" s="14">
        <f t="shared" si="6"/>
        <v>39810717055349.93</v>
      </c>
      <c r="AC108" s="74"/>
    </row>
    <row r="109" spans="28:29" ht="12">
      <c r="AB109" s="47">
        <f>SUM(AB4:AB108)</f>
        <v>2.0335837633611249E+18</v>
      </c>
      <c r="AC109" s="47">
        <f>SUM(AC37:AC108)</f>
        <v>79432823472428.33</v>
      </c>
    </row>
  </sheetData>
  <sheetProtection/>
  <autoFilter ref="A3:AZ3"/>
  <conditionalFormatting sqref="B21:B54 B58:B79 B14:B18 B82 B85:B108 B5:B11">
    <cfRule type="cellIs" priority="1" dxfId="26" operator="lessThan" stopIfTrue="1">
      <formula>B4+0.00015</formula>
    </cfRule>
    <cfRule type="cellIs" priority="2" dxfId="27" operator="greaterThan" stopIfTrue="1">
      <formula>B6-0.00015</formula>
    </cfRule>
  </conditionalFormatting>
  <conditionalFormatting sqref="B20 B57">
    <cfRule type="cellIs" priority="3" dxfId="26" operator="lessThan" stopIfTrue="1">
      <formula>'Приамурье и Приморье все соб.'!#REF!+0.00015</formula>
    </cfRule>
    <cfRule type="cellIs" priority="4" dxfId="27" operator="greaterThan" stopIfTrue="1">
      <formula>B21-0.00015</formula>
    </cfRule>
  </conditionalFormatting>
  <conditionalFormatting sqref="B19 B55">
    <cfRule type="cellIs" priority="5" dxfId="26" operator="lessThan" stopIfTrue="1">
      <formula>B18+0.00015</formula>
    </cfRule>
    <cfRule type="cellIs" priority="6" dxfId="27" operator="greaterThan" stopIfTrue="1">
      <formula>'Приамурье и Приморье все соб.'!#REF!-0.00015</formula>
    </cfRule>
  </conditionalFormatting>
  <conditionalFormatting sqref="B56">
    <cfRule type="cellIs" priority="7" dxfId="26" operator="lessThan" stopIfTrue="1">
      <formula>'Приамурье и Приморье все соб.'!#REF!+0.00015</formula>
    </cfRule>
    <cfRule type="cellIs" priority="8" dxfId="27" operator="greaterThan" stopIfTrue="1">
      <formula>'Приамурье и Приморье все соб.'!#REF!-0.00015</formula>
    </cfRule>
  </conditionalFormatting>
  <conditionalFormatting sqref="B81 B13 B84 B4">
    <cfRule type="cellIs" priority="9" dxfId="26" operator="lessThan" stopIfTrue="1">
      <formula>'Приамурье и Приморье все соб.'!#REF!+0.00015</formula>
    </cfRule>
    <cfRule type="cellIs" priority="10" dxfId="27" operator="greaterThan" stopIfTrue="1">
      <formula>B5-0.00015</formula>
    </cfRule>
  </conditionalFormatting>
  <conditionalFormatting sqref="B80 B12 B83">
    <cfRule type="cellIs" priority="11" dxfId="26" operator="lessThan" stopIfTrue="1">
      <formula>B11+0.00015</formula>
    </cfRule>
    <cfRule type="cellIs" priority="12" dxfId="27" operator="greaterThan" stopIfTrue="1">
      <formula>'Приамурье и Приморье все соб.'!#REF!-0.00015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I15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875" style="40" customWidth="1"/>
    <col min="2" max="2" width="9.75390625" style="41" customWidth="1"/>
    <col min="3" max="3" width="4.625" style="10" bestFit="1" customWidth="1"/>
    <col min="4" max="4" width="4.125" style="42" bestFit="1" customWidth="1"/>
    <col min="5" max="5" width="5.00390625" style="42" bestFit="1" customWidth="1"/>
    <col min="6" max="6" width="3.875" style="33" bestFit="1" customWidth="1"/>
    <col min="7" max="7" width="4.25390625" style="43" bestFit="1" customWidth="1"/>
    <col min="8" max="8" width="5.625" style="44" customWidth="1"/>
    <col min="9" max="9" width="5.125" style="44" customWidth="1"/>
    <col min="10" max="10" width="5.75390625" style="62" bestFit="1" customWidth="1"/>
    <col min="11" max="11" width="4.875" style="62" bestFit="1" customWidth="1"/>
    <col min="12" max="12" width="6.625" style="62" bestFit="1" customWidth="1"/>
    <col min="13" max="13" width="4.875" style="62" bestFit="1" customWidth="1"/>
    <col min="14" max="14" width="5.625" style="38" customWidth="1"/>
    <col min="15" max="15" width="3.625" style="45" bestFit="1" customWidth="1"/>
    <col min="16" max="16" width="4.25390625" style="46" bestFit="1" customWidth="1"/>
    <col min="17" max="17" width="5.625" style="46" bestFit="1" customWidth="1"/>
    <col min="18" max="18" width="6.00390625" style="46" customWidth="1"/>
    <col min="19" max="19" width="7.75390625" style="46" customWidth="1"/>
    <col min="20" max="20" width="7.875" style="46" customWidth="1"/>
    <col min="21" max="21" width="6.75390625" style="46" customWidth="1"/>
    <col min="22" max="22" width="30.375" style="46" customWidth="1"/>
    <col min="23" max="23" width="18.00390625" style="46" customWidth="1"/>
    <col min="24" max="24" width="24.00390625" style="46" customWidth="1"/>
    <col min="25" max="25" width="4.25390625" style="39" customWidth="1"/>
    <col min="26" max="26" width="7.25390625" style="39" customWidth="1"/>
    <col min="27" max="27" width="7.125" style="52" customWidth="1"/>
    <col min="28" max="28" width="14.25390625" style="47" customWidth="1"/>
    <col min="29" max="29" width="18.375" style="38" bestFit="1" customWidth="1"/>
    <col min="30" max="30" width="6.00390625" style="38" bestFit="1" customWidth="1"/>
    <col min="31" max="31" width="6.75390625" style="38" bestFit="1" customWidth="1"/>
    <col min="32" max="32" width="3.75390625" style="38" bestFit="1" customWidth="1"/>
    <col min="33" max="33" width="3.25390625" style="38" bestFit="1" customWidth="1"/>
    <col min="34" max="34" width="6.00390625" style="38" bestFit="1" customWidth="1"/>
    <col min="35" max="35" width="17.75390625" style="38" bestFit="1" customWidth="1"/>
    <col min="36" max="16384" width="9.00390625" style="38" customWidth="1"/>
  </cols>
  <sheetData>
    <row r="1" ht="13.5">
      <c r="A1" s="54" t="s">
        <v>145</v>
      </c>
    </row>
    <row r="2" spans="1:28" ht="12.75">
      <c r="A2" s="30" t="s">
        <v>35</v>
      </c>
      <c r="B2" s="31"/>
      <c r="C2" s="9"/>
      <c r="D2" s="32"/>
      <c r="E2" s="32"/>
      <c r="G2" s="33"/>
      <c r="H2" s="34"/>
      <c r="I2" s="34"/>
      <c r="J2" s="63"/>
      <c r="K2" s="63"/>
      <c r="L2" s="63"/>
      <c r="M2" s="63"/>
      <c r="N2" s="35"/>
      <c r="O2" s="36"/>
      <c r="P2" s="37"/>
      <c r="Q2" s="37"/>
      <c r="R2" s="37"/>
      <c r="S2" s="48"/>
      <c r="T2" s="37"/>
      <c r="U2" s="37"/>
      <c r="V2" s="37"/>
      <c r="W2" s="37"/>
      <c r="X2" s="37"/>
      <c r="Z2" s="56"/>
      <c r="AA2" s="49"/>
      <c r="AB2" s="39"/>
    </row>
    <row r="3" spans="1:28" s="23" customFormat="1" ht="33">
      <c r="A3" s="16" t="s">
        <v>11</v>
      </c>
      <c r="B3" s="17" t="s">
        <v>12</v>
      </c>
      <c r="C3" s="16" t="s">
        <v>13</v>
      </c>
      <c r="D3" s="16" t="s">
        <v>0</v>
      </c>
      <c r="E3" s="16" t="s">
        <v>1</v>
      </c>
      <c r="F3" s="16" t="s">
        <v>2</v>
      </c>
      <c r="G3" s="16" t="s">
        <v>3</v>
      </c>
      <c r="H3" s="18" t="s">
        <v>14</v>
      </c>
      <c r="I3" s="18" t="s">
        <v>17</v>
      </c>
      <c r="J3" s="64" t="s">
        <v>18</v>
      </c>
      <c r="K3" s="64" t="s">
        <v>19</v>
      </c>
      <c r="L3" s="64" t="s">
        <v>20</v>
      </c>
      <c r="M3" s="64" t="s">
        <v>21</v>
      </c>
      <c r="N3" s="19" t="s">
        <v>22</v>
      </c>
      <c r="O3" s="18" t="s">
        <v>23</v>
      </c>
      <c r="P3" s="19" t="s">
        <v>33</v>
      </c>
      <c r="Q3" s="19" t="s">
        <v>24</v>
      </c>
      <c r="R3" s="19" t="s">
        <v>25</v>
      </c>
      <c r="S3" s="20" t="s">
        <v>15</v>
      </c>
      <c r="T3" s="20" t="s">
        <v>16</v>
      </c>
      <c r="U3" s="16" t="s">
        <v>26</v>
      </c>
      <c r="V3" s="16" t="s">
        <v>27</v>
      </c>
      <c r="W3" s="16" t="s">
        <v>28</v>
      </c>
      <c r="X3" s="53" t="s">
        <v>4</v>
      </c>
      <c r="Y3" s="21" t="s">
        <v>34</v>
      </c>
      <c r="Z3" s="21" t="s">
        <v>29</v>
      </c>
      <c r="AB3" s="22" t="s">
        <v>30</v>
      </c>
    </row>
    <row r="4" spans="1:35" s="5" customFormat="1" ht="12">
      <c r="A4" s="12" t="s">
        <v>39</v>
      </c>
      <c r="B4" s="66">
        <f>DATE(C4,D4,E4)+TIME(F4,G4,H4)</f>
        <v>44197.94023148148</v>
      </c>
      <c r="C4" s="60">
        <v>2021</v>
      </c>
      <c r="D4" s="60">
        <v>1</v>
      </c>
      <c r="E4" s="60">
        <v>1</v>
      </c>
      <c r="F4" s="60">
        <v>22</v>
      </c>
      <c r="G4" s="60">
        <v>33</v>
      </c>
      <c r="H4" s="60">
        <v>56.969</v>
      </c>
      <c r="I4" s="15">
        <v>0.22534457607434852</v>
      </c>
      <c r="J4" s="67">
        <v>54.132</v>
      </c>
      <c r="K4" s="67">
        <v>0.011</v>
      </c>
      <c r="L4" s="67">
        <v>131.035</v>
      </c>
      <c r="M4" s="67">
        <v>0.021</v>
      </c>
      <c r="N4" s="60">
        <v>12.021</v>
      </c>
      <c r="O4" s="60">
        <v>1</v>
      </c>
      <c r="P4" s="15">
        <v>6.7</v>
      </c>
      <c r="Q4" s="13">
        <v>2.645</v>
      </c>
      <c r="R4" s="13"/>
      <c r="S4" s="13">
        <f>(P4-4)/1.8</f>
        <v>1.5</v>
      </c>
      <c r="T4" s="13">
        <v>1.5</v>
      </c>
      <c r="U4" s="60" t="s">
        <v>10</v>
      </c>
      <c r="V4" s="60" t="s">
        <v>5</v>
      </c>
      <c r="W4" s="15" t="s">
        <v>36</v>
      </c>
      <c r="X4" s="60"/>
      <c r="Y4" s="15"/>
      <c r="Z4" s="24">
        <v>1</v>
      </c>
      <c r="AA4" s="51"/>
      <c r="AB4" s="14">
        <f>POWER(10,11.8+1.5*T4)</f>
        <v>112201845430197.23</v>
      </c>
      <c r="AC4" s="38"/>
      <c r="AD4" s="38"/>
      <c r="AE4" s="38"/>
      <c r="AF4" s="38"/>
      <c r="AG4" s="38"/>
      <c r="AH4" s="38"/>
      <c r="AI4" s="38"/>
    </row>
    <row r="5" spans="1:35" s="5" customFormat="1" ht="12">
      <c r="A5" s="12" t="s">
        <v>40</v>
      </c>
      <c r="B5" s="66">
        <f>DATE(C5,D5,E5)+TIME(F5,G5,H5)</f>
        <v>44201.297430555554</v>
      </c>
      <c r="C5" s="60">
        <v>2021</v>
      </c>
      <c r="D5" s="60">
        <v>1</v>
      </c>
      <c r="E5" s="60">
        <v>5</v>
      </c>
      <c r="F5" s="60">
        <v>7</v>
      </c>
      <c r="G5" s="60">
        <v>8</v>
      </c>
      <c r="H5" s="60">
        <v>18.527</v>
      </c>
      <c r="I5" s="15">
        <v>2.734375000727592</v>
      </c>
      <c r="J5" s="67">
        <v>55.5142</v>
      </c>
      <c r="K5" s="67">
        <v>0.0256</v>
      </c>
      <c r="L5" s="67">
        <v>130.7727</v>
      </c>
      <c r="M5" s="67">
        <v>0.11751</v>
      </c>
      <c r="N5" s="60">
        <v>9.534</v>
      </c>
      <c r="O5" s="60">
        <v>1.289</v>
      </c>
      <c r="P5" s="15">
        <v>6.3</v>
      </c>
      <c r="Q5" s="13">
        <v>2.311</v>
      </c>
      <c r="R5" s="13"/>
      <c r="S5" s="13">
        <f>(P5-4)/1.8</f>
        <v>1.2777777777777777</v>
      </c>
      <c r="T5" s="13">
        <v>1.3</v>
      </c>
      <c r="U5" s="60" t="s">
        <v>10</v>
      </c>
      <c r="V5" s="60" t="s">
        <v>5</v>
      </c>
      <c r="W5" s="15" t="s">
        <v>36</v>
      </c>
      <c r="X5" s="60"/>
      <c r="Y5" s="15"/>
      <c r="Z5" s="24">
        <v>1</v>
      </c>
      <c r="AA5" s="51"/>
      <c r="AB5" s="14">
        <f>POWER(10,11.8+1.5*T5)</f>
        <v>56234132519035.12</v>
      </c>
      <c r="AC5" s="38"/>
      <c r="AD5" s="38"/>
      <c r="AE5" s="38"/>
      <c r="AF5" s="38"/>
      <c r="AG5" s="38"/>
      <c r="AH5" s="38"/>
      <c r="AI5" s="38"/>
    </row>
    <row r="6" spans="1:35" s="5" customFormat="1" ht="12">
      <c r="A6" s="12" t="s">
        <v>41</v>
      </c>
      <c r="B6" s="66">
        <f>DATE(C6,D6,E6)+TIME(F6,G6,H6)</f>
        <v>44202.27371527778</v>
      </c>
      <c r="C6" s="60">
        <v>2021</v>
      </c>
      <c r="D6" s="60">
        <v>1</v>
      </c>
      <c r="E6" s="60">
        <v>6</v>
      </c>
      <c r="F6" s="60">
        <v>6</v>
      </c>
      <c r="G6" s="60">
        <v>34</v>
      </c>
      <c r="H6" s="60">
        <v>9.68</v>
      </c>
      <c r="I6" s="15">
        <v>1.3732914347201606</v>
      </c>
      <c r="J6" s="67">
        <v>55.864</v>
      </c>
      <c r="K6" s="67">
        <v>0.017</v>
      </c>
      <c r="L6" s="67">
        <v>122.377</v>
      </c>
      <c r="M6" s="67">
        <v>0.048</v>
      </c>
      <c r="N6" s="60">
        <v>9.675</v>
      </c>
      <c r="O6" s="60">
        <v>1.186</v>
      </c>
      <c r="P6" s="15">
        <v>5.8</v>
      </c>
      <c r="Q6" s="13">
        <v>2.321</v>
      </c>
      <c r="R6" s="13"/>
      <c r="S6" s="13">
        <f>(P6-4)/1.8</f>
        <v>0.9999999999999999</v>
      </c>
      <c r="T6" s="13">
        <v>1</v>
      </c>
      <c r="U6" s="60" t="s">
        <v>10</v>
      </c>
      <c r="V6" s="60" t="s">
        <v>5</v>
      </c>
      <c r="W6" s="15" t="s">
        <v>36</v>
      </c>
      <c r="X6" s="60"/>
      <c r="Y6" s="15"/>
      <c r="Z6" s="24">
        <v>1</v>
      </c>
      <c r="AA6" s="51"/>
      <c r="AB6" s="14">
        <f>POWER(10,11.8+1.5*T6)</f>
        <v>19952623149688.883</v>
      </c>
      <c r="AC6" s="38"/>
      <c r="AD6" s="38"/>
      <c r="AE6" s="38"/>
      <c r="AF6" s="38"/>
      <c r="AG6" s="38"/>
      <c r="AH6" s="38"/>
      <c r="AI6" s="38"/>
    </row>
    <row r="7" spans="1:35" s="5" customFormat="1" ht="12">
      <c r="A7" s="12" t="s">
        <v>42</v>
      </c>
      <c r="B7" s="66">
        <f>DATE(C7,D7,E7)+TIME(F7,G7,H7)</f>
        <v>44204.60990740741</v>
      </c>
      <c r="C7" s="60">
        <v>2021</v>
      </c>
      <c r="D7" s="60">
        <v>1</v>
      </c>
      <c r="E7" s="60">
        <v>8</v>
      </c>
      <c r="F7" s="60">
        <v>14</v>
      </c>
      <c r="G7" s="60">
        <v>38</v>
      </c>
      <c r="H7" s="60">
        <v>16.222</v>
      </c>
      <c r="I7" s="15">
        <v>2.187500904256012</v>
      </c>
      <c r="J7" s="67">
        <v>52.883</v>
      </c>
      <c r="K7" s="67">
        <v>0.007</v>
      </c>
      <c r="L7" s="67">
        <v>134.679</v>
      </c>
      <c r="M7" s="67">
        <v>0.016</v>
      </c>
      <c r="N7" s="60">
        <v>9.564</v>
      </c>
      <c r="O7" s="60">
        <v>1.071</v>
      </c>
      <c r="P7" s="15">
        <v>6.1</v>
      </c>
      <c r="Q7" s="13">
        <v>2.729</v>
      </c>
      <c r="R7" s="13"/>
      <c r="S7" s="13">
        <f>(P7-4)/1.8</f>
        <v>1.1666666666666665</v>
      </c>
      <c r="T7" s="13">
        <v>1.2</v>
      </c>
      <c r="U7" s="60" t="s">
        <v>10</v>
      </c>
      <c r="V7" s="60" t="s">
        <v>7</v>
      </c>
      <c r="W7" s="15" t="s">
        <v>36</v>
      </c>
      <c r="X7" s="60"/>
      <c r="Y7" s="15"/>
      <c r="Z7" s="24">
        <v>4</v>
      </c>
      <c r="AA7" s="51"/>
      <c r="AB7" s="14">
        <f>POWER(10,11.8+1.5*T7)</f>
        <v>39810717055349.93</v>
      </c>
      <c r="AC7" s="38"/>
      <c r="AD7" s="38"/>
      <c r="AE7" s="38"/>
      <c r="AF7" s="38"/>
      <c r="AG7" s="38"/>
      <c r="AH7" s="38"/>
      <c r="AI7" s="38"/>
    </row>
    <row r="8" spans="1:35" s="5" customFormat="1" ht="12">
      <c r="A8" s="12" t="s">
        <v>43</v>
      </c>
      <c r="B8" s="66">
        <f>DATE(C8,D8,E8)+TIME(F8,G8,H8)</f>
        <v>44206.51231481481</v>
      </c>
      <c r="C8" s="60">
        <v>2021</v>
      </c>
      <c r="D8" s="60">
        <v>1</v>
      </c>
      <c r="E8" s="60">
        <v>10</v>
      </c>
      <c r="F8" s="60">
        <v>12</v>
      </c>
      <c r="G8" s="60">
        <v>17</v>
      </c>
      <c r="H8" s="60">
        <v>44.403</v>
      </c>
      <c r="I8" s="15">
        <v>0.65248303162814</v>
      </c>
      <c r="J8" s="67">
        <v>55.584</v>
      </c>
      <c r="K8" s="67">
        <v>0.02</v>
      </c>
      <c r="L8" s="67">
        <v>130.794</v>
      </c>
      <c r="M8" s="67">
        <v>0.051</v>
      </c>
      <c r="N8" s="60">
        <v>10.067</v>
      </c>
      <c r="O8" s="60">
        <v>1.74</v>
      </c>
      <c r="P8" s="15">
        <v>7</v>
      </c>
      <c r="Q8" s="13">
        <v>3.026</v>
      </c>
      <c r="R8" s="13"/>
      <c r="S8" s="13">
        <f>(P8-4)/1.8</f>
        <v>1.6666666666666665</v>
      </c>
      <c r="T8" s="13">
        <v>1.7</v>
      </c>
      <c r="U8" s="60" t="s">
        <v>10</v>
      </c>
      <c r="V8" s="60" t="s">
        <v>5</v>
      </c>
      <c r="W8" s="15" t="s">
        <v>36</v>
      </c>
      <c r="X8" s="60"/>
      <c r="Y8" s="15"/>
      <c r="Z8" s="24">
        <v>1</v>
      </c>
      <c r="AA8" s="51"/>
      <c r="AB8" s="14">
        <f>POWER(10,11.8+1.5*T8)</f>
        <v>223872113856835.1</v>
      </c>
      <c r="AC8" s="38"/>
      <c r="AD8" s="38"/>
      <c r="AE8" s="38"/>
      <c r="AF8" s="38"/>
      <c r="AG8" s="38"/>
      <c r="AH8" s="38"/>
      <c r="AI8" s="38"/>
    </row>
    <row r="9" spans="1:28" s="1" customFormat="1" ht="12">
      <c r="A9" s="12" t="s">
        <v>44</v>
      </c>
      <c r="B9" s="66">
        <f>DATE(C9,D9,E9)+TIME(F9,G9,H9)</f>
        <v>44206.68686342592</v>
      </c>
      <c r="C9" s="60">
        <v>2021</v>
      </c>
      <c r="D9" s="60">
        <v>1</v>
      </c>
      <c r="E9" s="60">
        <v>10</v>
      </c>
      <c r="F9" s="60">
        <v>16</v>
      </c>
      <c r="G9" s="60">
        <v>29</v>
      </c>
      <c r="H9" s="60">
        <v>5.328</v>
      </c>
      <c r="I9" s="15">
        <v>0.4527711830016029</v>
      </c>
      <c r="J9" s="67">
        <v>50.142</v>
      </c>
      <c r="K9" s="67">
        <v>0.009</v>
      </c>
      <c r="L9" s="67">
        <v>130.284</v>
      </c>
      <c r="M9" s="67">
        <v>0.039</v>
      </c>
      <c r="N9" s="60">
        <v>9.629</v>
      </c>
      <c r="O9" s="60">
        <v>1.848</v>
      </c>
      <c r="P9" s="15">
        <v>8.9</v>
      </c>
      <c r="Q9" s="13">
        <v>3.981</v>
      </c>
      <c r="R9" s="13"/>
      <c r="S9" s="13">
        <f>(P9-4)/1.8</f>
        <v>2.7222222222222223</v>
      </c>
      <c r="T9" s="13">
        <v>2.7</v>
      </c>
      <c r="U9" s="60" t="s">
        <v>10</v>
      </c>
      <c r="V9" s="60" t="s">
        <v>7</v>
      </c>
      <c r="W9" s="15" t="s">
        <v>36</v>
      </c>
      <c r="X9" s="60"/>
      <c r="Y9" s="15"/>
      <c r="Z9" s="24">
        <v>4</v>
      </c>
      <c r="AA9" s="50"/>
      <c r="AB9" s="14">
        <f>POWER(10,11.8+1.5*T9)</f>
        <v>7079457843841414</v>
      </c>
    </row>
    <row r="10" spans="1:28" s="1" customFormat="1" ht="12">
      <c r="A10" s="12" t="s">
        <v>45</v>
      </c>
      <c r="B10" s="66">
        <f>DATE(C10,D10,E10)+TIME(F10,G10,H10)</f>
        <v>44213.09289351852</v>
      </c>
      <c r="C10" s="60">
        <v>2021</v>
      </c>
      <c r="D10" s="60">
        <v>1</v>
      </c>
      <c r="E10" s="60">
        <v>17</v>
      </c>
      <c r="F10" s="60">
        <v>2</v>
      </c>
      <c r="G10" s="60">
        <v>13</v>
      </c>
      <c r="H10" s="60">
        <v>46.286</v>
      </c>
      <c r="I10" s="15">
        <v>0.5432134569128058</v>
      </c>
      <c r="J10" s="67">
        <v>53.446</v>
      </c>
      <c r="K10" s="67">
        <v>0.02</v>
      </c>
      <c r="L10" s="67">
        <v>138.702</v>
      </c>
      <c r="M10" s="67">
        <v>0.039</v>
      </c>
      <c r="N10" s="60">
        <v>9.758</v>
      </c>
      <c r="O10" s="60">
        <v>1.054</v>
      </c>
      <c r="P10" s="15">
        <v>9.7</v>
      </c>
      <c r="Q10" s="13">
        <v>4.141</v>
      </c>
      <c r="R10" s="13"/>
      <c r="S10" s="13">
        <f>(P10-4)/1.8</f>
        <v>3.166666666666666</v>
      </c>
      <c r="T10" s="13">
        <v>3.2</v>
      </c>
      <c r="U10" s="60" t="s">
        <v>10</v>
      </c>
      <c r="V10" s="60" t="s">
        <v>7</v>
      </c>
      <c r="W10" s="15" t="s">
        <v>36</v>
      </c>
      <c r="X10" s="60"/>
      <c r="Y10" s="15"/>
      <c r="Z10" s="24">
        <v>4</v>
      </c>
      <c r="AA10" s="50"/>
      <c r="AB10" s="14">
        <f>POWER(10,11.8+1.5*T10)</f>
        <v>39810717055349920</v>
      </c>
    </row>
    <row r="11" spans="1:28" s="1" customFormat="1" ht="12">
      <c r="A11" s="12" t="s">
        <v>46</v>
      </c>
      <c r="B11" s="66">
        <f>DATE(C11,D11,E11)+TIME(F11,G11,H11)</f>
        <v>44214.514236111114</v>
      </c>
      <c r="C11" s="60">
        <v>2021</v>
      </c>
      <c r="D11" s="60">
        <v>1</v>
      </c>
      <c r="E11" s="60">
        <v>18</v>
      </c>
      <c r="F11" s="60">
        <v>12</v>
      </c>
      <c r="G11" s="60">
        <v>20</v>
      </c>
      <c r="H11" s="60">
        <v>30.835</v>
      </c>
      <c r="I11" s="15">
        <v>1.0198631741104627</v>
      </c>
      <c r="J11" s="67">
        <v>49.192</v>
      </c>
      <c r="K11" s="67">
        <v>0.022</v>
      </c>
      <c r="L11" s="67">
        <v>131.004</v>
      </c>
      <c r="M11" s="67">
        <v>0.043</v>
      </c>
      <c r="N11" s="60">
        <v>8.588</v>
      </c>
      <c r="O11" s="60">
        <v>1.912</v>
      </c>
      <c r="P11" s="15">
        <v>8.2</v>
      </c>
      <c r="Q11" s="13">
        <v>3.75</v>
      </c>
      <c r="R11" s="13"/>
      <c r="S11" s="13">
        <f>(P11-4)/1.8</f>
        <v>2.333333333333333</v>
      </c>
      <c r="T11" s="13">
        <v>2.3</v>
      </c>
      <c r="U11" s="60" t="s">
        <v>10</v>
      </c>
      <c r="V11" s="60" t="s">
        <v>7</v>
      </c>
      <c r="W11" s="15" t="s">
        <v>36</v>
      </c>
      <c r="X11" s="61" t="s">
        <v>143</v>
      </c>
      <c r="Y11" s="12">
        <v>1</v>
      </c>
      <c r="Z11" s="24">
        <v>4</v>
      </c>
      <c r="AA11" s="50"/>
      <c r="AB11" s="14">
        <f>POWER(10,11.8+1.5*T11)</f>
        <v>1778279410038929</v>
      </c>
    </row>
    <row r="12" spans="1:35" s="1" customFormat="1" ht="12">
      <c r="A12" s="12" t="s">
        <v>47</v>
      </c>
      <c r="B12" s="66">
        <f>DATE(C12,D12,E12)+TIME(F12,G12,H12)</f>
        <v>44217.312951388885</v>
      </c>
      <c r="C12" s="60">
        <v>2021</v>
      </c>
      <c r="D12" s="60">
        <v>1</v>
      </c>
      <c r="E12" s="60">
        <v>21</v>
      </c>
      <c r="F12" s="60">
        <v>7</v>
      </c>
      <c r="G12" s="60">
        <v>30</v>
      </c>
      <c r="H12" s="60">
        <v>39.128</v>
      </c>
      <c r="I12" s="15">
        <v>0.3064126982618301</v>
      </c>
      <c r="J12" s="67">
        <v>54.108</v>
      </c>
      <c r="K12" s="67">
        <v>0.01</v>
      </c>
      <c r="L12" s="67">
        <v>127.371</v>
      </c>
      <c r="M12" s="67">
        <v>0.039</v>
      </c>
      <c r="N12" s="60">
        <v>12.057</v>
      </c>
      <c r="O12" s="60">
        <v>1.849</v>
      </c>
      <c r="P12" s="15">
        <v>7.8</v>
      </c>
      <c r="Q12" s="13">
        <v>3.483</v>
      </c>
      <c r="R12" s="13"/>
      <c r="S12" s="13">
        <f>(P12-4)/1.8</f>
        <v>2.111111111111111</v>
      </c>
      <c r="T12" s="13">
        <v>2.1</v>
      </c>
      <c r="U12" s="60" t="s">
        <v>10</v>
      </c>
      <c r="V12" s="60" t="s">
        <v>6</v>
      </c>
      <c r="W12" s="15" t="s">
        <v>36</v>
      </c>
      <c r="X12" s="60"/>
      <c r="Y12" s="15"/>
      <c r="Z12" s="24">
        <v>2</v>
      </c>
      <c r="AA12" s="50"/>
      <c r="AB12" s="14">
        <f>POWER(10,11.8+1.5*T12)</f>
        <v>891250938133751.2</v>
      </c>
      <c r="AC12" s="38"/>
      <c r="AD12" s="38"/>
      <c r="AE12" s="38"/>
      <c r="AF12" s="38"/>
      <c r="AG12" s="38"/>
      <c r="AH12" s="38"/>
      <c r="AI12" s="38"/>
    </row>
    <row r="13" spans="1:28" s="1" customFormat="1" ht="12">
      <c r="A13" s="12" t="s">
        <v>48</v>
      </c>
      <c r="B13" s="66">
        <f>DATE(C13,D13,E13)+TIME(F13,G13,H13)</f>
        <v>44236.023622685185</v>
      </c>
      <c r="C13" s="60">
        <v>2021</v>
      </c>
      <c r="D13" s="60">
        <v>2</v>
      </c>
      <c r="E13" s="60">
        <v>9</v>
      </c>
      <c r="F13" s="60">
        <v>0</v>
      </c>
      <c r="G13" s="60">
        <v>34</v>
      </c>
      <c r="H13" s="60">
        <v>1.224</v>
      </c>
      <c r="I13" s="15">
        <v>0.11164012142899046</v>
      </c>
      <c r="J13" s="67">
        <v>54.042</v>
      </c>
      <c r="K13" s="67">
        <v>0.009</v>
      </c>
      <c r="L13" s="67">
        <v>136.638</v>
      </c>
      <c r="M13" s="67">
        <v>0.017</v>
      </c>
      <c r="N13" s="60">
        <v>8.891</v>
      </c>
      <c r="O13" s="60">
        <v>1.138</v>
      </c>
      <c r="P13" s="15">
        <v>8</v>
      </c>
      <c r="Q13" s="13">
        <v>3.461</v>
      </c>
      <c r="R13" s="13"/>
      <c r="S13" s="13">
        <f>(P13-4)/1.8</f>
        <v>2.2222222222222223</v>
      </c>
      <c r="T13" s="13">
        <v>2.2</v>
      </c>
      <c r="U13" s="60" t="s">
        <v>10</v>
      </c>
      <c r="V13" s="60" t="s">
        <v>7</v>
      </c>
      <c r="W13" s="15" t="s">
        <v>36</v>
      </c>
      <c r="X13" s="60"/>
      <c r="Y13" s="15"/>
      <c r="Z13" s="24">
        <v>4</v>
      </c>
      <c r="AA13" s="50"/>
      <c r="AB13" s="14">
        <f>POWER(10,11.8+1.5*T13)</f>
        <v>1258925411794173.5</v>
      </c>
    </row>
    <row r="14" spans="1:28" s="1" customFormat="1" ht="12">
      <c r="A14" s="12" t="s">
        <v>49</v>
      </c>
      <c r="B14" s="66">
        <f>DATE(C14,D14,E14)+TIME(F14,G14,H14)</f>
        <v>44245.610868055555</v>
      </c>
      <c r="C14" s="60">
        <v>2021</v>
      </c>
      <c r="D14" s="60">
        <v>2</v>
      </c>
      <c r="E14" s="60">
        <v>18</v>
      </c>
      <c r="F14" s="60">
        <v>14</v>
      </c>
      <c r="G14" s="60">
        <v>39</v>
      </c>
      <c r="H14" s="60">
        <v>39.219</v>
      </c>
      <c r="I14" s="15">
        <v>0.10341927409172025</v>
      </c>
      <c r="J14" s="67">
        <v>51.3336</v>
      </c>
      <c r="K14" s="67">
        <v>0.0323</v>
      </c>
      <c r="L14" s="67">
        <v>123.476</v>
      </c>
      <c r="M14" s="67">
        <v>0.05182</v>
      </c>
      <c r="N14" s="60">
        <v>11.885</v>
      </c>
      <c r="O14" s="60">
        <v>1.798</v>
      </c>
      <c r="P14" s="15">
        <v>8.1</v>
      </c>
      <c r="Q14" s="13">
        <v>3.535</v>
      </c>
      <c r="R14" s="13"/>
      <c r="S14" s="13">
        <f>(P14-4)/1.8</f>
        <v>2.2777777777777777</v>
      </c>
      <c r="T14" s="13">
        <v>2.3</v>
      </c>
      <c r="U14" s="60" t="s">
        <v>10</v>
      </c>
      <c r="V14" s="60" t="s">
        <v>9</v>
      </c>
      <c r="W14" s="15" t="s">
        <v>36</v>
      </c>
      <c r="X14" s="60"/>
      <c r="Y14" s="15"/>
      <c r="Z14" s="24">
        <v>6</v>
      </c>
      <c r="AA14" s="50"/>
      <c r="AB14" s="14">
        <f>POWER(10,11.8+1.5*T14)</f>
        <v>1778279410038929</v>
      </c>
    </row>
    <row r="15" spans="1:35" s="1" customFormat="1" ht="12">
      <c r="A15" s="12" t="s">
        <v>50</v>
      </c>
      <c r="B15" s="66">
        <f>DATE(C15,D15,E15)+TIME(F15,G15,H15)</f>
        <v>44252.12148148148</v>
      </c>
      <c r="C15" s="60">
        <v>2021</v>
      </c>
      <c r="D15" s="60">
        <v>2</v>
      </c>
      <c r="E15" s="60">
        <v>25</v>
      </c>
      <c r="F15" s="60">
        <v>2</v>
      </c>
      <c r="G15" s="60">
        <v>54</v>
      </c>
      <c r="H15" s="60">
        <v>56.526</v>
      </c>
      <c r="I15" s="15">
        <v>0.297258119098842</v>
      </c>
      <c r="J15" s="67">
        <v>51.115</v>
      </c>
      <c r="K15" s="67">
        <v>0.005</v>
      </c>
      <c r="L15" s="67">
        <v>134.04</v>
      </c>
      <c r="M15" s="67">
        <v>0.021</v>
      </c>
      <c r="N15" s="60">
        <v>10.571</v>
      </c>
      <c r="O15" s="60">
        <v>0.624</v>
      </c>
      <c r="P15" s="15">
        <v>6.6</v>
      </c>
      <c r="Q15" s="13">
        <v>3.024</v>
      </c>
      <c r="R15" s="13"/>
      <c r="S15" s="13">
        <f>(P15-4)/1.8</f>
        <v>1.4444444444444442</v>
      </c>
      <c r="T15" s="13">
        <v>1.4</v>
      </c>
      <c r="U15" s="60" t="s">
        <v>10</v>
      </c>
      <c r="V15" s="60" t="s">
        <v>7</v>
      </c>
      <c r="W15" s="15" t="s">
        <v>36</v>
      </c>
      <c r="X15" s="60"/>
      <c r="Y15" s="15"/>
      <c r="Z15" s="24">
        <v>4</v>
      </c>
      <c r="AA15" s="50"/>
      <c r="AB15" s="14">
        <f>POWER(10,11.8+1.5*T15)</f>
        <v>79432823472428.33</v>
      </c>
      <c r="AC15" s="38"/>
      <c r="AD15" s="38"/>
      <c r="AE15" s="38"/>
      <c r="AF15" s="38"/>
      <c r="AG15" s="38"/>
      <c r="AH15" s="38"/>
      <c r="AI15" s="38"/>
    </row>
    <row r="16" spans="1:35" s="1" customFormat="1" ht="12">
      <c r="A16" s="12" t="s">
        <v>51</v>
      </c>
      <c r="B16" s="66">
        <f>DATE(C16,D16,E16)+TIME(F16,G16,H16)</f>
        <v>44252.16820601852</v>
      </c>
      <c r="C16" s="60">
        <v>2021</v>
      </c>
      <c r="D16" s="60">
        <v>2</v>
      </c>
      <c r="E16" s="60">
        <v>25</v>
      </c>
      <c r="F16" s="60">
        <v>4</v>
      </c>
      <c r="G16" s="60">
        <v>2</v>
      </c>
      <c r="H16" s="60">
        <v>13.956</v>
      </c>
      <c r="I16" s="15">
        <v>3.609374773077432</v>
      </c>
      <c r="J16" s="67">
        <v>54.671</v>
      </c>
      <c r="K16" s="67">
        <v>0.006</v>
      </c>
      <c r="L16" s="67">
        <v>134.114</v>
      </c>
      <c r="M16" s="67">
        <v>0.03</v>
      </c>
      <c r="N16" s="60">
        <v>10.018</v>
      </c>
      <c r="O16" s="60">
        <v>1.803</v>
      </c>
      <c r="P16" s="15">
        <v>7</v>
      </c>
      <c r="Q16" s="13">
        <v>2.976</v>
      </c>
      <c r="R16" s="13"/>
      <c r="S16" s="13">
        <f>(P16-4)/1.8</f>
        <v>1.6666666666666665</v>
      </c>
      <c r="T16" s="13">
        <v>1.7</v>
      </c>
      <c r="U16" s="60" t="s">
        <v>10</v>
      </c>
      <c r="V16" s="60" t="s">
        <v>5</v>
      </c>
      <c r="W16" s="15" t="s">
        <v>36</v>
      </c>
      <c r="X16" s="60"/>
      <c r="Y16" s="15"/>
      <c r="Z16" s="24">
        <v>1</v>
      </c>
      <c r="AA16" s="50"/>
      <c r="AB16" s="14">
        <f>POWER(10,11.8+1.5*T16)</f>
        <v>223872113856835.1</v>
      </c>
      <c r="AC16" s="38"/>
      <c r="AD16" s="38"/>
      <c r="AE16" s="38"/>
      <c r="AF16" s="38"/>
      <c r="AG16" s="38"/>
      <c r="AH16" s="38"/>
      <c r="AI16" s="38"/>
    </row>
    <row r="17" spans="1:28" s="1" customFormat="1" ht="12">
      <c r="A17" s="12" t="s">
        <v>52</v>
      </c>
      <c r="B17" s="66">
        <f>DATE(C17,D17,E17)+TIME(F17,G17,H17)</f>
        <v>44253.35523148148</v>
      </c>
      <c r="C17" s="60">
        <v>2021</v>
      </c>
      <c r="D17" s="60">
        <v>2</v>
      </c>
      <c r="E17" s="60">
        <v>26</v>
      </c>
      <c r="F17" s="60">
        <v>8</v>
      </c>
      <c r="G17" s="60">
        <v>31</v>
      </c>
      <c r="H17" s="60">
        <v>32.303</v>
      </c>
      <c r="I17" s="15">
        <v>0.2904159715399146</v>
      </c>
      <c r="J17" s="67">
        <v>53.493</v>
      </c>
      <c r="K17" s="67">
        <v>0.011</v>
      </c>
      <c r="L17" s="67">
        <v>134.99</v>
      </c>
      <c r="M17" s="67">
        <v>0.026</v>
      </c>
      <c r="N17" s="60">
        <v>10.42</v>
      </c>
      <c r="O17" s="60">
        <v>0.891</v>
      </c>
      <c r="P17" s="15">
        <v>8.3</v>
      </c>
      <c r="Q17" s="13">
        <v>3.37</v>
      </c>
      <c r="R17" s="13"/>
      <c r="S17" s="13">
        <f>(P17-4)/1.8</f>
        <v>2.3888888888888893</v>
      </c>
      <c r="T17" s="13">
        <v>2.4</v>
      </c>
      <c r="U17" s="60" t="s">
        <v>10</v>
      </c>
      <c r="V17" s="60" t="s">
        <v>7</v>
      </c>
      <c r="W17" s="15" t="s">
        <v>36</v>
      </c>
      <c r="X17" s="60"/>
      <c r="Y17" s="15"/>
      <c r="Z17" s="24">
        <v>4</v>
      </c>
      <c r="AA17" s="50"/>
      <c r="AB17" s="14">
        <f>POWER(10,11.8+1.5*T17)</f>
        <v>2511886431509585.5</v>
      </c>
    </row>
    <row r="18" spans="1:28" s="1" customFormat="1" ht="12">
      <c r="A18" s="12" t="s">
        <v>53</v>
      </c>
      <c r="B18" s="66">
        <f>DATE(C18,D18,E18)+TIME(F18,G18,H18)</f>
        <v>44254.55399305555</v>
      </c>
      <c r="C18" s="60">
        <v>2021</v>
      </c>
      <c r="D18" s="60">
        <v>2</v>
      </c>
      <c r="E18" s="60">
        <v>27</v>
      </c>
      <c r="F18" s="60">
        <v>13</v>
      </c>
      <c r="G18" s="60">
        <v>17</v>
      </c>
      <c r="H18" s="60">
        <v>45.165</v>
      </c>
      <c r="I18" s="15">
        <v>0.003426731564104561</v>
      </c>
      <c r="J18" s="67">
        <v>55.635</v>
      </c>
      <c r="K18" s="67">
        <v>0.004</v>
      </c>
      <c r="L18" s="67">
        <v>132.876</v>
      </c>
      <c r="M18" s="67">
        <v>0.015</v>
      </c>
      <c r="N18" s="60">
        <v>10.114</v>
      </c>
      <c r="O18" s="60">
        <v>1.46</v>
      </c>
      <c r="P18" s="15">
        <v>8.7</v>
      </c>
      <c r="Q18" s="13">
        <v>3.934</v>
      </c>
      <c r="R18" s="13"/>
      <c r="S18" s="13">
        <f>(P18-4)/1.8</f>
        <v>2.6111111111111107</v>
      </c>
      <c r="T18" s="13">
        <v>2.6</v>
      </c>
      <c r="U18" s="60" t="s">
        <v>10</v>
      </c>
      <c r="V18" s="60" t="s">
        <v>5</v>
      </c>
      <c r="W18" s="15" t="s">
        <v>36</v>
      </c>
      <c r="X18" s="60"/>
      <c r="Y18" s="15"/>
      <c r="Z18" s="24">
        <v>1</v>
      </c>
      <c r="AA18" s="50"/>
      <c r="AB18" s="14">
        <f>POWER(10,11.8+1.5*T18)</f>
        <v>5011872336272755</v>
      </c>
    </row>
    <row r="19" spans="1:28" s="1" customFormat="1" ht="12">
      <c r="A19" s="12" t="s">
        <v>54</v>
      </c>
      <c r="B19" s="66">
        <f>DATE(C19,D19,E19)+TIME(F19,G19,H19)</f>
        <v>44254.7175462963</v>
      </c>
      <c r="C19" s="60">
        <v>2021</v>
      </c>
      <c r="D19" s="12">
        <v>2</v>
      </c>
      <c r="E19" s="12">
        <v>27</v>
      </c>
      <c r="F19" s="12">
        <v>17</v>
      </c>
      <c r="G19" s="12">
        <v>13</v>
      </c>
      <c r="H19" s="12">
        <v>16</v>
      </c>
      <c r="I19" s="12">
        <v>0.6</v>
      </c>
      <c r="J19" s="67">
        <v>56</v>
      </c>
      <c r="K19" s="67">
        <v>0.01</v>
      </c>
      <c r="L19" s="68">
        <v>131.95</v>
      </c>
      <c r="M19" s="12">
        <v>0.03</v>
      </c>
      <c r="N19" s="12">
        <v>9</v>
      </c>
      <c r="O19" s="12">
        <v>1</v>
      </c>
      <c r="P19" s="12">
        <v>7.9</v>
      </c>
      <c r="Q19" s="14">
        <v>3.7</v>
      </c>
      <c r="R19" s="70"/>
      <c r="S19" s="13">
        <f>(P19-4)/1.8</f>
        <v>2.166666666666667</v>
      </c>
      <c r="T19" s="70">
        <v>2.2</v>
      </c>
      <c r="U19" s="60" t="s">
        <v>10</v>
      </c>
      <c r="V19" s="60" t="s">
        <v>5</v>
      </c>
      <c r="W19" s="15" t="s">
        <v>36</v>
      </c>
      <c r="X19" s="12"/>
      <c r="Y19" s="69"/>
      <c r="Z19" s="14">
        <v>1</v>
      </c>
      <c r="AA19" s="50"/>
      <c r="AB19" s="14">
        <f>POWER(10,11.8+1.5*T19)</f>
        <v>1258925411794173.5</v>
      </c>
    </row>
    <row r="20" spans="1:28" s="1" customFormat="1" ht="12">
      <c r="A20" s="12" t="s">
        <v>55</v>
      </c>
      <c r="B20" s="66">
        <f>DATE(C20,D20,E20)+TIME(F20,G20,H20)</f>
        <v>44259.32355324074</v>
      </c>
      <c r="C20" s="60">
        <v>2021</v>
      </c>
      <c r="D20" s="60">
        <v>3</v>
      </c>
      <c r="E20" s="60">
        <v>4</v>
      </c>
      <c r="F20" s="60">
        <v>7</v>
      </c>
      <c r="G20" s="60">
        <v>45</v>
      </c>
      <c r="H20" s="60">
        <v>55.872</v>
      </c>
      <c r="I20" s="15">
        <v>0.918496762960778</v>
      </c>
      <c r="J20" s="67">
        <v>53.706</v>
      </c>
      <c r="K20" s="67">
        <v>0.015</v>
      </c>
      <c r="L20" s="67">
        <v>139.833</v>
      </c>
      <c r="M20" s="67">
        <v>0.036</v>
      </c>
      <c r="N20" s="60">
        <v>9.451</v>
      </c>
      <c r="O20" s="60">
        <v>1.236</v>
      </c>
      <c r="P20" s="15">
        <v>8.2</v>
      </c>
      <c r="Q20" s="13">
        <v>3.454</v>
      </c>
      <c r="R20" s="13"/>
      <c r="S20" s="13">
        <f>(P20-4)/1.8</f>
        <v>2.333333333333333</v>
      </c>
      <c r="T20" s="13">
        <v>2.3</v>
      </c>
      <c r="U20" s="60" t="s">
        <v>10</v>
      </c>
      <c r="V20" s="60" t="s">
        <v>7</v>
      </c>
      <c r="W20" s="15" t="s">
        <v>36</v>
      </c>
      <c r="X20" s="60"/>
      <c r="Y20" s="15"/>
      <c r="Z20" s="24">
        <v>4</v>
      </c>
      <c r="AA20" s="50"/>
      <c r="AB20" s="14">
        <f>POWER(10,11.8+1.5*T20)</f>
        <v>1778279410038929</v>
      </c>
    </row>
    <row r="21" spans="1:35" s="1" customFormat="1" ht="12">
      <c r="A21" s="12" t="s">
        <v>56</v>
      </c>
      <c r="B21" s="66">
        <f>DATE(C21,D21,E21)+TIME(F21,G21,H21)</f>
        <v>44259.405636574076</v>
      </c>
      <c r="C21" s="60">
        <v>2021</v>
      </c>
      <c r="D21" s="60">
        <v>3</v>
      </c>
      <c r="E21" s="60">
        <v>4</v>
      </c>
      <c r="F21" s="60">
        <v>9</v>
      </c>
      <c r="G21" s="60">
        <v>44</v>
      </c>
      <c r="H21" s="60">
        <v>7.33</v>
      </c>
      <c r="I21" s="15">
        <v>0.7445536211815399</v>
      </c>
      <c r="J21" s="67">
        <v>55.901</v>
      </c>
      <c r="K21" s="67">
        <v>0.011</v>
      </c>
      <c r="L21" s="67">
        <v>125.883</v>
      </c>
      <c r="M21" s="67">
        <v>0.028</v>
      </c>
      <c r="N21" s="60">
        <v>9.299</v>
      </c>
      <c r="O21" s="60">
        <v>1.355</v>
      </c>
      <c r="P21" s="15">
        <v>7.4</v>
      </c>
      <c r="Q21" s="13">
        <v>3.069</v>
      </c>
      <c r="R21" s="13"/>
      <c r="S21" s="13">
        <f>(P21-4)/1.8</f>
        <v>1.888888888888889</v>
      </c>
      <c r="T21" s="13">
        <v>1.9</v>
      </c>
      <c r="U21" s="60" t="s">
        <v>10</v>
      </c>
      <c r="V21" s="60" t="s">
        <v>5</v>
      </c>
      <c r="W21" s="15" t="s">
        <v>36</v>
      </c>
      <c r="X21" s="60"/>
      <c r="Y21" s="15"/>
      <c r="Z21" s="24">
        <v>1</v>
      </c>
      <c r="AA21" s="50"/>
      <c r="AB21" s="14">
        <f>POWER(10,11.8+1.5*T21)</f>
        <v>446683592150964.06</v>
      </c>
      <c r="AC21" s="38"/>
      <c r="AD21" s="38"/>
      <c r="AE21" s="38"/>
      <c r="AF21" s="38"/>
      <c r="AG21" s="38"/>
      <c r="AH21" s="38"/>
      <c r="AI21" s="38"/>
    </row>
    <row r="22" spans="1:35" s="1" customFormat="1" ht="12">
      <c r="A22" s="12" t="s">
        <v>57</v>
      </c>
      <c r="B22" s="66">
        <f>DATE(C22,D22,E22)+TIME(F22,G22,H22)</f>
        <v>44262.60193287037</v>
      </c>
      <c r="C22" s="60">
        <v>2021</v>
      </c>
      <c r="D22" s="60">
        <v>3</v>
      </c>
      <c r="E22" s="60">
        <v>7</v>
      </c>
      <c r="F22" s="60">
        <v>14</v>
      </c>
      <c r="G22" s="60">
        <v>26</v>
      </c>
      <c r="H22" s="60">
        <v>47.067</v>
      </c>
      <c r="I22" s="15">
        <v>0.07259440608322623</v>
      </c>
      <c r="J22" s="67">
        <v>51.296</v>
      </c>
      <c r="K22" s="67">
        <v>0.008</v>
      </c>
      <c r="L22" s="67">
        <v>131.676</v>
      </c>
      <c r="M22" s="67">
        <v>0.033</v>
      </c>
      <c r="N22" s="60">
        <v>9.824</v>
      </c>
      <c r="O22" s="60">
        <v>1.261</v>
      </c>
      <c r="P22" s="15">
        <v>6.6</v>
      </c>
      <c r="Q22" s="13">
        <v>2.624</v>
      </c>
      <c r="R22" s="13"/>
      <c r="S22" s="13">
        <f>(P22-4)/1.8</f>
        <v>1.4444444444444442</v>
      </c>
      <c r="T22" s="13">
        <v>1.4</v>
      </c>
      <c r="U22" s="60" t="s">
        <v>10</v>
      </c>
      <c r="V22" s="60" t="s">
        <v>7</v>
      </c>
      <c r="W22" s="15" t="s">
        <v>36</v>
      </c>
      <c r="X22" s="60"/>
      <c r="Y22" s="15"/>
      <c r="Z22" s="24">
        <v>4</v>
      </c>
      <c r="AA22" s="50"/>
      <c r="AB22" s="14">
        <f>POWER(10,11.8+1.5*T22)</f>
        <v>79432823472428.33</v>
      </c>
      <c r="AC22" s="38"/>
      <c r="AD22" s="38"/>
      <c r="AE22" s="38"/>
      <c r="AF22" s="38"/>
      <c r="AG22" s="38"/>
      <c r="AH22" s="38"/>
      <c r="AI22" s="38"/>
    </row>
    <row r="23" spans="1:35" s="1" customFormat="1" ht="12">
      <c r="A23" s="12" t="s">
        <v>58</v>
      </c>
      <c r="B23" s="66">
        <f>DATE(C23,D23,E23)+TIME(F23,G23,H23)</f>
        <v>44264.60239583333</v>
      </c>
      <c r="C23" s="60">
        <v>2021</v>
      </c>
      <c r="D23" s="60">
        <v>3</v>
      </c>
      <c r="E23" s="60">
        <v>9</v>
      </c>
      <c r="F23" s="60">
        <v>14</v>
      </c>
      <c r="G23" s="60">
        <v>27</v>
      </c>
      <c r="H23" s="60">
        <v>27.447</v>
      </c>
      <c r="I23" s="15">
        <v>0.30070406988718273</v>
      </c>
      <c r="J23" s="67">
        <v>55.8907</v>
      </c>
      <c r="K23" s="67">
        <v>0.0331</v>
      </c>
      <c r="L23" s="67">
        <v>129.0762</v>
      </c>
      <c r="M23" s="67">
        <v>0.07571</v>
      </c>
      <c r="N23" s="60">
        <v>9.981</v>
      </c>
      <c r="O23" s="60">
        <v>1.452</v>
      </c>
      <c r="P23" s="15">
        <v>7.5</v>
      </c>
      <c r="Q23" s="13">
        <v>3.5</v>
      </c>
      <c r="R23" s="13"/>
      <c r="S23" s="13">
        <f>(P23-4)/1.8</f>
        <v>1.9444444444444444</v>
      </c>
      <c r="T23" s="13">
        <v>1.9</v>
      </c>
      <c r="U23" s="60" t="s">
        <v>10</v>
      </c>
      <c r="V23" s="60" t="s">
        <v>5</v>
      </c>
      <c r="W23" s="15" t="s">
        <v>36</v>
      </c>
      <c r="X23" s="60"/>
      <c r="Y23" s="15"/>
      <c r="Z23" s="24">
        <v>1</v>
      </c>
      <c r="AA23" s="50"/>
      <c r="AB23" s="14">
        <f>POWER(10,11.8+1.5*T23)</f>
        <v>446683592150964.06</v>
      </c>
      <c r="AC23" s="38"/>
      <c r="AD23" s="38"/>
      <c r="AE23" s="38"/>
      <c r="AF23" s="38"/>
      <c r="AG23" s="38"/>
      <c r="AH23" s="38"/>
      <c r="AI23" s="38"/>
    </row>
    <row r="24" spans="1:35" s="1" customFormat="1" ht="12">
      <c r="A24" s="12" t="s">
        <v>59</v>
      </c>
      <c r="B24" s="66">
        <f>DATE(C24,D24,E24)+TIME(F24,G24,H24)</f>
        <v>44267.09554398148</v>
      </c>
      <c r="C24" s="60">
        <v>2021</v>
      </c>
      <c r="D24" s="60">
        <v>3</v>
      </c>
      <c r="E24" s="60">
        <v>12</v>
      </c>
      <c r="F24" s="60">
        <v>2</v>
      </c>
      <c r="G24" s="60">
        <v>17</v>
      </c>
      <c r="H24" s="60">
        <v>35.825</v>
      </c>
      <c r="I24" s="15">
        <v>0.31054740376233286</v>
      </c>
      <c r="J24" s="67">
        <v>54.13</v>
      </c>
      <c r="K24" s="67">
        <v>0.013</v>
      </c>
      <c r="L24" s="67">
        <v>126.853</v>
      </c>
      <c r="M24" s="67">
        <v>0.036</v>
      </c>
      <c r="N24" s="60">
        <v>9.707</v>
      </c>
      <c r="O24" s="60">
        <v>1.569</v>
      </c>
      <c r="P24" s="15">
        <v>8</v>
      </c>
      <c r="Q24" s="13">
        <v>3.697</v>
      </c>
      <c r="R24" s="13"/>
      <c r="S24" s="13">
        <f>(P24-4)/1.8</f>
        <v>2.2222222222222223</v>
      </c>
      <c r="T24" s="13">
        <v>2.2</v>
      </c>
      <c r="U24" s="60" t="s">
        <v>10</v>
      </c>
      <c r="V24" s="60" t="s">
        <v>6</v>
      </c>
      <c r="W24" s="15" t="s">
        <v>36</v>
      </c>
      <c r="X24" s="60"/>
      <c r="Y24" s="15"/>
      <c r="Z24" s="24">
        <v>2</v>
      </c>
      <c r="AA24" s="50"/>
      <c r="AB24" s="14">
        <f>POWER(10,11.8+1.5*T24)</f>
        <v>1258925411794173.5</v>
      </c>
      <c r="AC24" s="38"/>
      <c r="AD24" s="38"/>
      <c r="AE24" s="38"/>
      <c r="AF24" s="38"/>
      <c r="AG24" s="38"/>
      <c r="AH24" s="38"/>
      <c r="AI24" s="38"/>
    </row>
    <row r="25" spans="1:35" s="1" customFormat="1" ht="12">
      <c r="A25" s="12" t="s">
        <v>60</v>
      </c>
      <c r="B25" s="66">
        <f>DATE(C25,D25,E25)+TIME(F25,G25,H25)</f>
        <v>44268.67625</v>
      </c>
      <c r="C25" s="60">
        <v>2021</v>
      </c>
      <c r="D25" s="60">
        <v>3</v>
      </c>
      <c r="E25" s="60">
        <v>13</v>
      </c>
      <c r="F25" s="60">
        <v>16</v>
      </c>
      <c r="G25" s="60">
        <v>13</v>
      </c>
      <c r="H25" s="60">
        <v>48.101</v>
      </c>
      <c r="I25" s="15">
        <v>2.703123893297745</v>
      </c>
      <c r="J25" s="67">
        <v>53.443</v>
      </c>
      <c r="K25" s="67">
        <v>0.01</v>
      </c>
      <c r="L25" s="67">
        <v>135.032</v>
      </c>
      <c r="M25" s="67">
        <v>0.025</v>
      </c>
      <c r="N25" s="60">
        <v>10.12</v>
      </c>
      <c r="O25" s="60">
        <v>1.422</v>
      </c>
      <c r="P25" s="15">
        <v>6.5</v>
      </c>
      <c r="Q25" s="13">
        <v>2.8</v>
      </c>
      <c r="R25" s="13"/>
      <c r="S25" s="13">
        <f>(P25-4)/1.8</f>
        <v>1.3888888888888888</v>
      </c>
      <c r="T25" s="13">
        <v>1.4</v>
      </c>
      <c r="U25" s="60" t="s">
        <v>10</v>
      </c>
      <c r="V25" s="60" t="s">
        <v>7</v>
      </c>
      <c r="W25" s="15" t="s">
        <v>36</v>
      </c>
      <c r="X25" s="60"/>
      <c r="Y25" s="15"/>
      <c r="Z25" s="24">
        <v>4</v>
      </c>
      <c r="AA25" s="50"/>
      <c r="AB25" s="14">
        <f>POWER(10,11.8+1.5*T25)</f>
        <v>79432823472428.33</v>
      </c>
      <c r="AC25" s="38"/>
      <c r="AD25" s="38"/>
      <c r="AE25" s="38"/>
      <c r="AF25" s="38"/>
      <c r="AG25" s="38"/>
      <c r="AH25" s="38"/>
      <c r="AI25" s="38"/>
    </row>
    <row r="26" spans="1:35" s="1" customFormat="1" ht="12">
      <c r="A26" s="12" t="s">
        <v>61</v>
      </c>
      <c r="B26" s="66">
        <f>DATE(C26,D26,E26)+TIME(F26,G26,H26)</f>
        <v>44271.17184027778</v>
      </c>
      <c r="C26" s="60">
        <v>2021</v>
      </c>
      <c r="D26" s="60">
        <v>3</v>
      </c>
      <c r="E26" s="60">
        <v>16</v>
      </c>
      <c r="F26" s="60">
        <v>4</v>
      </c>
      <c r="G26" s="60">
        <v>7</v>
      </c>
      <c r="H26" s="60">
        <v>27.897</v>
      </c>
      <c r="I26" s="15">
        <v>0.7968303971872329</v>
      </c>
      <c r="J26" s="67">
        <v>55.9156</v>
      </c>
      <c r="K26" s="67">
        <v>0.0189</v>
      </c>
      <c r="L26" s="67">
        <v>125.7369</v>
      </c>
      <c r="M26" s="67">
        <v>0.03662</v>
      </c>
      <c r="N26" s="60">
        <v>10.856</v>
      </c>
      <c r="O26" s="60">
        <v>2.329</v>
      </c>
      <c r="P26" s="15">
        <v>6.1</v>
      </c>
      <c r="Q26" s="13">
        <v>2.391</v>
      </c>
      <c r="R26" s="13"/>
      <c r="S26" s="13">
        <f>(P26-4)/1.8</f>
        <v>1.1666666666666665</v>
      </c>
      <c r="T26" s="13">
        <v>1.2</v>
      </c>
      <c r="U26" s="60" t="s">
        <v>10</v>
      </c>
      <c r="V26" s="60" t="s">
        <v>5</v>
      </c>
      <c r="W26" s="15" t="s">
        <v>36</v>
      </c>
      <c r="X26" s="60"/>
      <c r="Y26" s="15"/>
      <c r="Z26" s="24">
        <v>1</v>
      </c>
      <c r="AA26" s="50"/>
      <c r="AB26" s="14">
        <f>POWER(10,11.8+1.5*T26)</f>
        <v>39810717055349.93</v>
      </c>
      <c r="AC26" s="38"/>
      <c r="AD26" s="38"/>
      <c r="AE26" s="38"/>
      <c r="AF26" s="38"/>
      <c r="AG26" s="38"/>
      <c r="AH26" s="38"/>
      <c r="AI26" s="38"/>
    </row>
    <row r="27" spans="1:35" s="1" customFormat="1" ht="12">
      <c r="A27" s="12" t="s">
        <v>62</v>
      </c>
      <c r="B27" s="66">
        <f>DATE(C27,D27,E27)+TIME(F27,G27,H27)</f>
        <v>44273.323645833334</v>
      </c>
      <c r="C27" s="60">
        <v>2021</v>
      </c>
      <c r="D27" s="60">
        <v>3</v>
      </c>
      <c r="E27" s="60">
        <v>18</v>
      </c>
      <c r="F27" s="60">
        <v>7</v>
      </c>
      <c r="G27" s="60">
        <v>46</v>
      </c>
      <c r="H27" s="60">
        <v>3.484</v>
      </c>
      <c r="I27" s="15">
        <v>1.1028758010665214</v>
      </c>
      <c r="J27" s="67">
        <v>55.893</v>
      </c>
      <c r="K27" s="67">
        <v>0.011</v>
      </c>
      <c r="L27" s="67">
        <v>125.941</v>
      </c>
      <c r="M27" s="67">
        <v>0.04</v>
      </c>
      <c r="N27" s="60">
        <v>12.408</v>
      </c>
      <c r="O27" s="60">
        <v>1</v>
      </c>
      <c r="P27" s="15">
        <v>6.2</v>
      </c>
      <c r="Q27" s="13">
        <v>2.693</v>
      </c>
      <c r="R27" s="13"/>
      <c r="S27" s="13">
        <f>(P27-4)/1.8</f>
        <v>1.2222222222222223</v>
      </c>
      <c r="T27" s="13">
        <v>1.2</v>
      </c>
      <c r="U27" s="60" t="s">
        <v>10</v>
      </c>
      <c r="V27" s="60" t="s">
        <v>5</v>
      </c>
      <c r="W27" s="15" t="s">
        <v>36</v>
      </c>
      <c r="X27" s="60"/>
      <c r="Y27" s="15"/>
      <c r="Z27" s="24">
        <v>1</v>
      </c>
      <c r="AA27" s="50"/>
      <c r="AB27" s="14">
        <f>POWER(10,11.8+1.5*T27)</f>
        <v>39810717055349.93</v>
      </c>
      <c r="AC27" s="38"/>
      <c r="AD27" s="38"/>
      <c r="AE27" s="38"/>
      <c r="AF27" s="38"/>
      <c r="AG27" s="38"/>
      <c r="AH27" s="38"/>
      <c r="AI27" s="38"/>
    </row>
    <row r="28" spans="1:28" s="1" customFormat="1" ht="12">
      <c r="A28" s="12" t="s">
        <v>63</v>
      </c>
      <c r="B28" s="66">
        <f>DATE(C28,D28,E28)+TIME(F28,G28,H28)</f>
        <v>44273.66275462963</v>
      </c>
      <c r="C28" s="60">
        <v>2021</v>
      </c>
      <c r="D28" s="60">
        <v>3</v>
      </c>
      <c r="E28" s="60">
        <v>18</v>
      </c>
      <c r="F28" s="60">
        <v>15</v>
      </c>
      <c r="G28" s="60">
        <v>54</v>
      </c>
      <c r="H28" s="60">
        <v>22.03</v>
      </c>
      <c r="I28" s="15">
        <v>0.7588010970440444</v>
      </c>
      <c r="J28" s="67">
        <v>54.379</v>
      </c>
      <c r="K28" s="67">
        <v>0.041</v>
      </c>
      <c r="L28" s="67">
        <v>122.778</v>
      </c>
      <c r="M28" s="67">
        <v>0.037</v>
      </c>
      <c r="N28" s="60">
        <v>11.673</v>
      </c>
      <c r="O28" s="60">
        <v>2.373</v>
      </c>
      <c r="P28" s="15">
        <v>8.4</v>
      </c>
      <c r="Q28" s="13">
        <v>3.431</v>
      </c>
      <c r="R28" s="13"/>
      <c r="S28" s="13">
        <f>(P28-4)/1.8</f>
        <v>2.4444444444444446</v>
      </c>
      <c r="T28" s="13">
        <v>2.5</v>
      </c>
      <c r="U28" s="60" t="s">
        <v>10</v>
      </c>
      <c r="V28" s="60" t="s">
        <v>6</v>
      </c>
      <c r="W28" s="15" t="s">
        <v>36</v>
      </c>
      <c r="X28" s="60"/>
      <c r="Y28" s="15"/>
      <c r="Z28" s="24">
        <v>2</v>
      </c>
      <c r="AA28" s="50"/>
      <c r="AB28" s="14">
        <f>POWER(10,11.8+1.5*T28)</f>
        <v>3548133892335782</v>
      </c>
    </row>
    <row r="29" spans="1:35" s="1" customFormat="1" ht="12">
      <c r="A29" s="12" t="s">
        <v>64</v>
      </c>
      <c r="B29" s="66">
        <f>DATE(C29,D29,E29)+TIME(F29,G29,H29)</f>
        <v>44275.21356481482</v>
      </c>
      <c r="C29" s="60">
        <v>2021</v>
      </c>
      <c r="D29" s="60">
        <v>3</v>
      </c>
      <c r="E29" s="60">
        <v>20</v>
      </c>
      <c r="F29" s="60">
        <v>5</v>
      </c>
      <c r="G29" s="60">
        <v>7</v>
      </c>
      <c r="H29" s="60">
        <v>32.621</v>
      </c>
      <c r="I29" s="15">
        <v>0.17671131000724924</v>
      </c>
      <c r="J29" s="67">
        <v>52.266</v>
      </c>
      <c r="K29" s="67">
        <v>0.024</v>
      </c>
      <c r="L29" s="67">
        <v>137.135</v>
      </c>
      <c r="M29" s="67">
        <v>0.049</v>
      </c>
      <c r="N29" s="60">
        <v>25.4</v>
      </c>
      <c r="O29" s="60">
        <v>2.195</v>
      </c>
      <c r="P29" s="15">
        <v>10</v>
      </c>
      <c r="Q29" s="13">
        <v>4.184</v>
      </c>
      <c r="R29" s="13"/>
      <c r="S29" s="13">
        <f>(P29-4)/1.8</f>
        <v>3.333333333333333</v>
      </c>
      <c r="T29" s="13">
        <v>3.3</v>
      </c>
      <c r="U29" s="60" t="s">
        <v>10</v>
      </c>
      <c r="V29" s="60" t="s">
        <v>7</v>
      </c>
      <c r="W29" s="15" t="s">
        <v>36</v>
      </c>
      <c r="X29" s="60"/>
      <c r="Y29" s="15"/>
      <c r="Z29" s="24">
        <v>4</v>
      </c>
      <c r="AA29" s="50"/>
      <c r="AB29" s="14">
        <f>POWER(10,11.8+1.5*T29)</f>
        <v>56234132519035100</v>
      </c>
      <c r="AC29" s="5"/>
      <c r="AD29" s="5"/>
      <c r="AE29" s="5"/>
      <c r="AF29" s="5"/>
      <c r="AG29" s="5"/>
      <c r="AH29" s="5"/>
      <c r="AI29" s="5"/>
    </row>
    <row r="30" spans="1:28" s="1" customFormat="1" ht="12">
      <c r="A30" s="12" t="s">
        <v>65</v>
      </c>
      <c r="B30" s="66">
        <f>DATE(C30,D30,E30)+TIME(F30,G30,H30)</f>
        <v>44275.817291666666</v>
      </c>
      <c r="C30" s="60">
        <v>2021</v>
      </c>
      <c r="D30" s="60">
        <v>3</v>
      </c>
      <c r="E30" s="60">
        <v>20</v>
      </c>
      <c r="F30" s="60">
        <v>19</v>
      </c>
      <c r="G30" s="60">
        <v>36</v>
      </c>
      <c r="H30" s="60">
        <v>54.1</v>
      </c>
      <c r="I30" s="15">
        <v>0.5068889763135072</v>
      </c>
      <c r="J30" s="67">
        <v>55.423</v>
      </c>
      <c r="K30" s="67">
        <v>0.015</v>
      </c>
      <c r="L30" s="67">
        <v>130.628</v>
      </c>
      <c r="M30" s="67">
        <v>0.055</v>
      </c>
      <c r="N30" s="60">
        <v>18.156</v>
      </c>
      <c r="O30" s="60">
        <v>1.716</v>
      </c>
      <c r="P30" s="15">
        <v>8.3</v>
      </c>
      <c r="Q30" s="13">
        <v>3.341</v>
      </c>
      <c r="R30" s="13"/>
      <c r="S30" s="13">
        <f>(P30-4)/1.8</f>
        <v>2.3888888888888893</v>
      </c>
      <c r="T30" s="13">
        <v>2.4</v>
      </c>
      <c r="U30" s="60" t="s">
        <v>10</v>
      </c>
      <c r="V30" s="60" t="s">
        <v>5</v>
      </c>
      <c r="W30" s="15" t="s">
        <v>36</v>
      </c>
      <c r="X30" s="60"/>
      <c r="Y30" s="15"/>
      <c r="Z30" s="24">
        <v>1</v>
      </c>
      <c r="AA30" s="50"/>
      <c r="AB30" s="14">
        <f>POWER(10,11.8+1.5*T30)</f>
        <v>2511886431509585.5</v>
      </c>
    </row>
    <row r="31" spans="1:35" s="1" customFormat="1" ht="12">
      <c r="A31" s="12" t="s">
        <v>66</v>
      </c>
      <c r="B31" s="66">
        <f>DATE(C31,D31,E31)+TIME(F31,G31,H31)</f>
        <v>44275.861875</v>
      </c>
      <c r="C31" s="60">
        <v>2021</v>
      </c>
      <c r="D31" s="60">
        <v>3</v>
      </c>
      <c r="E31" s="60">
        <v>20</v>
      </c>
      <c r="F31" s="60">
        <v>20</v>
      </c>
      <c r="G31" s="60">
        <v>41</v>
      </c>
      <c r="H31" s="60">
        <v>6.081</v>
      </c>
      <c r="I31" s="15">
        <v>1.1095940368249977</v>
      </c>
      <c r="J31" s="67">
        <v>55.178</v>
      </c>
      <c r="K31" s="67">
        <v>0.015</v>
      </c>
      <c r="L31" s="67">
        <v>125.17</v>
      </c>
      <c r="M31" s="67">
        <v>0.046</v>
      </c>
      <c r="N31" s="60">
        <v>9.87</v>
      </c>
      <c r="O31" s="60">
        <v>1</v>
      </c>
      <c r="P31" s="15">
        <v>5.9</v>
      </c>
      <c r="Q31" s="13">
        <v>2.727</v>
      </c>
      <c r="R31" s="13"/>
      <c r="S31" s="13">
        <f>(P31-4)/1.8</f>
        <v>1.0555555555555558</v>
      </c>
      <c r="T31" s="13">
        <v>1.1</v>
      </c>
      <c r="U31" s="60" t="s">
        <v>10</v>
      </c>
      <c r="V31" s="60" t="s">
        <v>5</v>
      </c>
      <c r="W31" s="15" t="s">
        <v>36</v>
      </c>
      <c r="X31" s="60"/>
      <c r="Y31" s="15"/>
      <c r="Z31" s="24">
        <v>1</v>
      </c>
      <c r="AA31" s="50"/>
      <c r="AB31" s="14">
        <f>POWER(10,11.8+1.5*T31)</f>
        <v>28183829312644.723</v>
      </c>
      <c r="AC31" s="38"/>
      <c r="AD31" s="38"/>
      <c r="AE31" s="38"/>
      <c r="AF31" s="38"/>
      <c r="AG31" s="38"/>
      <c r="AH31" s="38"/>
      <c r="AI31" s="38"/>
    </row>
    <row r="32" spans="1:28" s="1" customFormat="1" ht="12">
      <c r="A32" s="12" t="s">
        <v>67</v>
      </c>
      <c r="B32" s="66">
        <f>DATE(C32,D32,E32)+TIME(F32,G32,H32)</f>
        <v>44276.94260416667</v>
      </c>
      <c r="C32" s="60">
        <v>2021</v>
      </c>
      <c r="D32" s="60">
        <v>3</v>
      </c>
      <c r="E32" s="60">
        <v>21</v>
      </c>
      <c r="F32" s="60">
        <v>22</v>
      </c>
      <c r="G32" s="60">
        <v>37</v>
      </c>
      <c r="H32" s="60">
        <v>21.599</v>
      </c>
      <c r="I32" s="15">
        <v>0.455730479998435</v>
      </c>
      <c r="J32" s="67">
        <v>53.702</v>
      </c>
      <c r="K32" s="67">
        <v>0.024</v>
      </c>
      <c r="L32" s="67">
        <v>125.594</v>
      </c>
      <c r="M32" s="67">
        <v>0.025</v>
      </c>
      <c r="N32" s="60">
        <v>9.364</v>
      </c>
      <c r="O32" s="60">
        <v>1.889</v>
      </c>
      <c r="P32" s="15">
        <v>8.3</v>
      </c>
      <c r="Q32" s="13">
        <v>3.736</v>
      </c>
      <c r="R32" s="13"/>
      <c r="S32" s="13">
        <f>(P32-4)/1.8</f>
        <v>2.3888888888888893</v>
      </c>
      <c r="T32" s="13">
        <v>2.4</v>
      </c>
      <c r="U32" s="60" t="s">
        <v>10</v>
      </c>
      <c r="V32" s="60" t="s">
        <v>6</v>
      </c>
      <c r="W32" s="15" t="s">
        <v>36</v>
      </c>
      <c r="X32" s="60"/>
      <c r="Y32" s="15"/>
      <c r="Z32" s="24">
        <v>2</v>
      </c>
      <c r="AA32" s="50"/>
      <c r="AB32" s="14">
        <f>POWER(10,11.8+1.5*T32)</f>
        <v>2511886431509585.5</v>
      </c>
    </row>
    <row r="33" spans="1:35" s="1" customFormat="1" ht="12">
      <c r="A33" s="12" t="s">
        <v>68</v>
      </c>
      <c r="B33" s="66">
        <f>DATE(C33,D33,E33)+TIME(F33,G33,H33)</f>
        <v>44281.168587962966</v>
      </c>
      <c r="C33" s="60">
        <v>2021</v>
      </c>
      <c r="D33" s="60">
        <v>3</v>
      </c>
      <c r="E33" s="60">
        <v>26</v>
      </c>
      <c r="F33" s="60">
        <v>4</v>
      </c>
      <c r="G33" s="60">
        <v>2</v>
      </c>
      <c r="H33" s="60">
        <v>46.809</v>
      </c>
      <c r="I33" s="15">
        <v>0.577137504696173</v>
      </c>
      <c r="J33" s="67">
        <v>55.899</v>
      </c>
      <c r="K33" s="67">
        <v>0.022</v>
      </c>
      <c r="L33" s="67">
        <v>125.872</v>
      </c>
      <c r="M33" s="67">
        <v>0.066</v>
      </c>
      <c r="N33" s="60">
        <v>14.286</v>
      </c>
      <c r="O33" s="60">
        <v>1.437</v>
      </c>
      <c r="P33" s="15">
        <v>6.4</v>
      </c>
      <c r="Q33" s="13">
        <v>2.525</v>
      </c>
      <c r="R33" s="13"/>
      <c r="S33" s="13">
        <f>(P33-4)/1.8</f>
        <v>1.3333333333333335</v>
      </c>
      <c r="T33" s="13">
        <v>1.3</v>
      </c>
      <c r="U33" s="60" t="s">
        <v>10</v>
      </c>
      <c r="V33" s="60" t="s">
        <v>5</v>
      </c>
      <c r="W33" s="15" t="s">
        <v>36</v>
      </c>
      <c r="X33" s="60"/>
      <c r="Y33" s="15"/>
      <c r="Z33" s="24">
        <v>1</v>
      </c>
      <c r="AA33" s="50"/>
      <c r="AB33" s="14">
        <f>POWER(10,11.8+1.5*T33)</f>
        <v>56234132519035.12</v>
      </c>
      <c r="AC33" s="38"/>
      <c r="AD33" s="38"/>
      <c r="AE33" s="38"/>
      <c r="AF33" s="38"/>
      <c r="AG33" s="38"/>
      <c r="AH33" s="38"/>
      <c r="AI33" s="38"/>
    </row>
    <row r="34" spans="1:35" s="1" customFormat="1" ht="12">
      <c r="A34" s="12" t="s">
        <v>69</v>
      </c>
      <c r="B34" s="66">
        <f>DATE(C34,D34,E34)+TIME(F34,G34,H34)</f>
        <v>44284.40607638889</v>
      </c>
      <c r="C34" s="60">
        <v>2021</v>
      </c>
      <c r="D34" s="60">
        <v>3</v>
      </c>
      <c r="E34" s="60">
        <v>29</v>
      </c>
      <c r="F34" s="60">
        <v>9</v>
      </c>
      <c r="G34" s="60">
        <v>44</v>
      </c>
      <c r="H34" s="60">
        <v>45.76</v>
      </c>
      <c r="I34" s="15">
        <v>0.40548210963606834</v>
      </c>
      <c r="J34" s="67">
        <v>54.962</v>
      </c>
      <c r="K34" s="67">
        <v>0.004</v>
      </c>
      <c r="L34" s="67">
        <v>131.482</v>
      </c>
      <c r="M34" s="67">
        <v>0.009</v>
      </c>
      <c r="N34" s="60">
        <v>10.449</v>
      </c>
      <c r="O34" s="60">
        <v>0.97</v>
      </c>
      <c r="P34" s="15">
        <v>7.1</v>
      </c>
      <c r="Q34" s="13">
        <v>2.985</v>
      </c>
      <c r="R34" s="13"/>
      <c r="S34" s="13">
        <f>(P34-4)/1.8</f>
        <v>1.7222222222222219</v>
      </c>
      <c r="T34" s="13">
        <v>1.7</v>
      </c>
      <c r="U34" s="60" t="s">
        <v>10</v>
      </c>
      <c r="V34" s="60" t="s">
        <v>5</v>
      </c>
      <c r="W34" s="15" t="s">
        <v>36</v>
      </c>
      <c r="X34" s="60"/>
      <c r="Y34" s="15"/>
      <c r="Z34" s="24">
        <v>1</v>
      </c>
      <c r="AA34" s="50"/>
      <c r="AB34" s="14">
        <f>POWER(10,11.8+1.5*T34)</f>
        <v>223872113856835.1</v>
      </c>
      <c r="AC34" s="38"/>
      <c r="AD34" s="38"/>
      <c r="AE34" s="38"/>
      <c r="AF34" s="38"/>
      <c r="AG34" s="38"/>
      <c r="AH34" s="38"/>
      <c r="AI34" s="38"/>
    </row>
    <row r="35" spans="1:35" s="1" customFormat="1" ht="12">
      <c r="A35" s="12" t="s">
        <v>70</v>
      </c>
      <c r="B35" s="66">
        <f>DATE(C35,D35,E35)+TIME(F35,G35,H35)</f>
        <v>44284.41376157408</v>
      </c>
      <c r="C35" s="60">
        <v>2021</v>
      </c>
      <c r="D35" s="60">
        <v>3</v>
      </c>
      <c r="E35" s="60">
        <v>29</v>
      </c>
      <c r="F35" s="60">
        <v>9</v>
      </c>
      <c r="G35" s="60">
        <v>55</v>
      </c>
      <c r="H35" s="60">
        <v>49.711</v>
      </c>
      <c r="I35" s="15">
        <v>0.421911058947444</v>
      </c>
      <c r="J35" s="67">
        <v>54.816</v>
      </c>
      <c r="K35" s="67">
        <v>0.012</v>
      </c>
      <c r="L35" s="67">
        <v>125.111</v>
      </c>
      <c r="M35" s="67">
        <v>0.018</v>
      </c>
      <c r="N35" s="60">
        <v>9.209</v>
      </c>
      <c r="O35" s="60">
        <v>0.996</v>
      </c>
      <c r="P35" s="15">
        <v>7.6</v>
      </c>
      <c r="Q35" s="13">
        <v>3.398</v>
      </c>
      <c r="R35" s="13"/>
      <c r="S35" s="13">
        <f>(P35-4)/1.8</f>
        <v>1.9999999999999998</v>
      </c>
      <c r="T35" s="13">
        <v>2</v>
      </c>
      <c r="U35" s="60" t="s">
        <v>10</v>
      </c>
      <c r="V35" s="60" t="s">
        <v>6</v>
      </c>
      <c r="W35" s="15" t="s">
        <v>36</v>
      </c>
      <c r="X35" s="60"/>
      <c r="Y35" s="15"/>
      <c r="Z35" s="24">
        <v>2</v>
      </c>
      <c r="AA35" s="50"/>
      <c r="AB35" s="14">
        <f>POWER(10,11.8+1.5*T35)</f>
        <v>630957344480198.2</v>
      </c>
      <c r="AC35" s="38"/>
      <c r="AD35" s="38"/>
      <c r="AE35" s="38"/>
      <c r="AF35" s="38"/>
      <c r="AG35" s="38"/>
      <c r="AH35" s="38"/>
      <c r="AI35" s="38"/>
    </row>
    <row r="36" spans="1:35" s="1" customFormat="1" ht="12">
      <c r="A36" s="12" t="s">
        <v>71</v>
      </c>
      <c r="B36" s="66">
        <f>DATE(C36,D36,E36)+TIME(F36,G36,H36)</f>
        <v>44286.166863425926</v>
      </c>
      <c r="C36" s="60">
        <v>2021</v>
      </c>
      <c r="D36" s="60">
        <v>3</v>
      </c>
      <c r="E36" s="60">
        <v>31</v>
      </c>
      <c r="F36" s="60">
        <v>4</v>
      </c>
      <c r="G36" s="60">
        <v>0</v>
      </c>
      <c r="H36" s="60">
        <v>17.47</v>
      </c>
      <c r="I36" s="15">
        <v>0.717408134969917</v>
      </c>
      <c r="J36" s="67">
        <v>55.913</v>
      </c>
      <c r="K36" s="67">
        <v>0.019</v>
      </c>
      <c r="L36" s="67">
        <v>125.872</v>
      </c>
      <c r="M36" s="67">
        <v>0.061</v>
      </c>
      <c r="N36" s="60">
        <v>14.553</v>
      </c>
      <c r="O36" s="60">
        <v>2.056</v>
      </c>
      <c r="P36" s="15">
        <v>6.6</v>
      </c>
      <c r="Q36" s="13">
        <v>2.824</v>
      </c>
      <c r="R36" s="13"/>
      <c r="S36" s="13">
        <f>(P36-4)/1.8</f>
        <v>1.4444444444444442</v>
      </c>
      <c r="T36" s="13">
        <v>1.4</v>
      </c>
      <c r="U36" s="60" t="s">
        <v>10</v>
      </c>
      <c r="V36" s="60" t="s">
        <v>5</v>
      </c>
      <c r="W36" s="15" t="s">
        <v>36</v>
      </c>
      <c r="X36" s="60"/>
      <c r="Y36" s="15"/>
      <c r="Z36" s="24">
        <v>1</v>
      </c>
      <c r="AA36" s="50"/>
      <c r="AB36" s="14">
        <f>POWER(10,11.8+1.5*T36)</f>
        <v>79432823472428.33</v>
      </c>
      <c r="AC36" s="38"/>
      <c r="AD36" s="38"/>
      <c r="AE36" s="38"/>
      <c r="AF36" s="38"/>
      <c r="AG36" s="38"/>
      <c r="AH36" s="38"/>
      <c r="AI36" s="38"/>
    </row>
    <row r="37" spans="1:35" s="1" customFormat="1" ht="12">
      <c r="A37" s="12" t="s">
        <v>73</v>
      </c>
      <c r="B37" s="66">
        <f>DATE(C37,D37,E37)+TIME(F37,G37,H37)</f>
        <v>44290.170902777776</v>
      </c>
      <c r="C37" s="60">
        <v>2021</v>
      </c>
      <c r="D37" s="60">
        <v>4</v>
      </c>
      <c r="E37" s="60">
        <v>4</v>
      </c>
      <c r="F37" s="60">
        <v>4</v>
      </c>
      <c r="G37" s="60">
        <v>6</v>
      </c>
      <c r="H37" s="60">
        <v>6.939</v>
      </c>
      <c r="I37" s="15">
        <v>0.2650653244927526</v>
      </c>
      <c r="J37" s="67">
        <v>55.889</v>
      </c>
      <c r="K37" s="67">
        <v>0.016</v>
      </c>
      <c r="L37" s="67">
        <v>125.771</v>
      </c>
      <c r="M37" s="67">
        <v>0.054</v>
      </c>
      <c r="N37" s="60">
        <v>7.807</v>
      </c>
      <c r="O37" s="60">
        <v>1.339</v>
      </c>
      <c r="P37" s="15">
        <v>6.6</v>
      </c>
      <c r="Q37" s="13">
        <v>2.661</v>
      </c>
      <c r="R37" s="13"/>
      <c r="S37" s="13">
        <f>(P37-4)/1.8</f>
        <v>1.4444444444444442</v>
      </c>
      <c r="T37" s="13">
        <v>1.4</v>
      </c>
      <c r="U37" s="60" t="s">
        <v>10</v>
      </c>
      <c r="V37" s="60" t="s">
        <v>5</v>
      </c>
      <c r="W37" s="15" t="s">
        <v>36</v>
      </c>
      <c r="X37" s="60"/>
      <c r="Y37" s="15"/>
      <c r="Z37" s="24">
        <v>1</v>
      </c>
      <c r="AA37" s="50"/>
      <c r="AB37" s="14">
        <f>POWER(10,11.8+1.5*T37)</f>
        <v>79432823472428.33</v>
      </c>
      <c r="AC37" s="38"/>
      <c r="AD37" s="38"/>
      <c r="AE37" s="38"/>
      <c r="AF37" s="38"/>
      <c r="AG37" s="38"/>
      <c r="AH37" s="38"/>
      <c r="AI37" s="38"/>
    </row>
    <row r="38" spans="1:35" s="1" customFormat="1" ht="12">
      <c r="A38" s="12" t="s">
        <v>74</v>
      </c>
      <c r="B38" s="66">
        <f>DATE(C38,D38,E38)+TIME(F38,G38,H38)</f>
        <v>44290.230462962965</v>
      </c>
      <c r="C38" s="60">
        <v>2021</v>
      </c>
      <c r="D38" s="60">
        <v>4</v>
      </c>
      <c r="E38" s="60">
        <v>4</v>
      </c>
      <c r="F38" s="60">
        <v>5</v>
      </c>
      <c r="G38" s="60">
        <v>31</v>
      </c>
      <c r="H38" s="60">
        <v>52.784</v>
      </c>
      <c r="I38" s="15">
        <v>0.4691755631938576</v>
      </c>
      <c r="J38" s="67">
        <v>55.303</v>
      </c>
      <c r="K38" s="67">
        <v>0.018</v>
      </c>
      <c r="L38" s="67">
        <v>124.11</v>
      </c>
      <c r="M38" s="67">
        <v>0.056</v>
      </c>
      <c r="N38" s="60">
        <v>10.239</v>
      </c>
      <c r="O38" s="60">
        <v>2.222</v>
      </c>
      <c r="P38" s="15">
        <v>6.6</v>
      </c>
      <c r="Q38" s="13">
        <v>3.026</v>
      </c>
      <c r="R38" s="13"/>
      <c r="S38" s="13">
        <f>(P38-4)/1.8</f>
        <v>1.4444444444444442</v>
      </c>
      <c r="T38" s="13">
        <v>1.5</v>
      </c>
      <c r="U38" s="60" t="s">
        <v>10</v>
      </c>
      <c r="V38" s="60" t="s">
        <v>5</v>
      </c>
      <c r="W38" s="15" t="s">
        <v>36</v>
      </c>
      <c r="X38" s="60"/>
      <c r="Y38" s="15"/>
      <c r="Z38" s="24">
        <v>1</v>
      </c>
      <c r="AA38" s="50"/>
      <c r="AB38" s="14">
        <f>POWER(10,11.8+1.5*T38)</f>
        <v>112201845430197.23</v>
      </c>
      <c r="AC38" s="38"/>
      <c r="AD38" s="38"/>
      <c r="AE38" s="38"/>
      <c r="AF38" s="38"/>
      <c r="AG38" s="38"/>
      <c r="AH38" s="38"/>
      <c r="AI38" s="38"/>
    </row>
    <row r="39" spans="1:35" s="1" customFormat="1" ht="12">
      <c r="A39" s="12" t="s">
        <v>75</v>
      </c>
      <c r="B39" s="66">
        <f>DATE(C39,D39,E39)+TIME(F39,G39,H39)</f>
        <v>44291.78228009259</v>
      </c>
      <c r="C39" s="60">
        <v>2021</v>
      </c>
      <c r="D39" s="60">
        <v>4</v>
      </c>
      <c r="E39" s="60">
        <v>5</v>
      </c>
      <c r="F39" s="60">
        <v>18</v>
      </c>
      <c r="G39" s="60">
        <v>46</v>
      </c>
      <c r="H39" s="60">
        <v>29.186</v>
      </c>
      <c r="I39" s="15">
        <v>0.653420691378415</v>
      </c>
      <c r="J39" s="67">
        <v>55.844</v>
      </c>
      <c r="K39" s="67">
        <v>0.014</v>
      </c>
      <c r="L39" s="67">
        <v>127.022</v>
      </c>
      <c r="M39" s="67">
        <v>0.074</v>
      </c>
      <c r="N39" s="60">
        <v>13.116</v>
      </c>
      <c r="O39" s="60">
        <v>0.781</v>
      </c>
      <c r="P39" s="15">
        <v>7.9</v>
      </c>
      <c r="Q39" s="13">
        <v>3.807</v>
      </c>
      <c r="R39" s="13"/>
      <c r="S39" s="13">
        <f>(P39-4)/1.8</f>
        <v>2.166666666666667</v>
      </c>
      <c r="T39" s="13">
        <v>2.2</v>
      </c>
      <c r="U39" s="60" t="s">
        <v>10</v>
      </c>
      <c r="V39" s="60" t="s">
        <v>5</v>
      </c>
      <c r="W39" s="15" t="s">
        <v>36</v>
      </c>
      <c r="X39" s="60"/>
      <c r="Y39" s="15"/>
      <c r="Z39" s="24">
        <v>1</v>
      </c>
      <c r="AA39" s="50"/>
      <c r="AB39" s="14">
        <f>POWER(10,11.8+1.5*T39)</f>
        <v>1258925411794173.5</v>
      </c>
      <c r="AC39" s="38"/>
      <c r="AD39" s="38"/>
      <c r="AE39" s="38"/>
      <c r="AF39" s="38"/>
      <c r="AG39" s="38"/>
      <c r="AH39" s="38"/>
      <c r="AI39" s="38"/>
    </row>
    <row r="40" spans="1:35" s="1" customFormat="1" ht="12">
      <c r="A40" s="12" t="s">
        <v>76</v>
      </c>
      <c r="B40" s="66">
        <f>DATE(C40,D40,E40)+TIME(F40,G40,H40)</f>
        <v>44292.228425925925</v>
      </c>
      <c r="C40" s="60">
        <v>2021</v>
      </c>
      <c r="D40" s="60">
        <v>4</v>
      </c>
      <c r="E40" s="60">
        <v>6</v>
      </c>
      <c r="F40" s="60">
        <v>5</v>
      </c>
      <c r="G40" s="60">
        <v>28</v>
      </c>
      <c r="H40" s="60">
        <v>56.41</v>
      </c>
      <c r="I40" s="15">
        <v>0.3753481199964883</v>
      </c>
      <c r="J40" s="67">
        <v>52.5868</v>
      </c>
      <c r="K40" s="67">
        <v>0.0186</v>
      </c>
      <c r="L40" s="67">
        <v>129.5705</v>
      </c>
      <c r="M40" s="67">
        <v>0.07068</v>
      </c>
      <c r="N40" s="60">
        <v>12.369</v>
      </c>
      <c r="O40" s="60">
        <v>1.841</v>
      </c>
      <c r="P40" s="15">
        <v>7.3</v>
      </c>
      <c r="Q40" s="13">
        <v>3.452</v>
      </c>
      <c r="R40" s="13"/>
      <c r="S40" s="13">
        <f>(P40-4)/1.8</f>
        <v>1.8333333333333333</v>
      </c>
      <c r="T40" s="13">
        <v>1.8</v>
      </c>
      <c r="U40" s="60" t="s">
        <v>10</v>
      </c>
      <c r="V40" s="60" t="s">
        <v>38</v>
      </c>
      <c r="W40" s="15" t="s">
        <v>36</v>
      </c>
      <c r="X40" s="60"/>
      <c r="Y40" s="15"/>
      <c r="Z40" s="24">
        <v>3</v>
      </c>
      <c r="AA40" s="50"/>
      <c r="AB40" s="14">
        <f>POWER(10,11.8+1.5*T40)</f>
        <v>316227766016839.06</v>
      </c>
      <c r="AC40" s="38"/>
      <c r="AD40" s="38"/>
      <c r="AE40" s="38"/>
      <c r="AF40" s="38"/>
      <c r="AG40" s="38"/>
      <c r="AH40" s="38"/>
      <c r="AI40" s="38"/>
    </row>
    <row r="41" spans="1:35" s="1" customFormat="1" ht="12">
      <c r="A41" s="12" t="s">
        <v>77</v>
      </c>
      <c r="B41" s="66">
        <f>DATE(C41,D41,E41)+TIME(F41,G41,H41)</f>
        <v>44292.47373842593</v>
      </c>
      <c r="C41" s="60">
        <v>2021</v>
      </c>
      <c r="D41" s="60">
        <v>4</v>
      </c>
      <c r="E41" s="60">
        <v>6</v>
      </c>
      <c r="F41" s="60">
        <v>11</v>
      </c>
      <c r="G41" s="60">
        <v>22</v>
      </c>
      <c r="H41" s="60">
        <v>11.303</v>
      </c>
      <c r="I41" s="15">
        <v>0.12259476352483027</v>
      </c>
      <c r="J41" s="67">
        <v>55.764</v>
      </c>
      <c r="K41" s="67">
        <v>0.02</v>
      </c>
      <c r="L41" s="67">
        <v>125.66</v>
      </c>
      <c r="M41" s="67">
        <v>0.048</v>
      </c>
      <c r="N41" s="60">
        <v>12.525</v>
      </c>
      <c r="O41" s="60">
        <v>1.24</v>
      </c>
      <c r="P41" s="15">
        <v>7.2</v>
      </c>
      <c r="Q41" s="13">
        <v>3.51</v>
      </c>
      <c r="R41" s="13"/>
      <c r="S41" s="13">
        <f>(P41-4)/1.8</f>
        <v>1.777777777777778</v>
      </c>
      <c r="T41" s="13">
        <v>1.8</v>
      </c>
      <c r="U41" s="60" t="s">
        <v>10</v>
      </c>
      <c r="V41" s="60" t="s">
        <v>5</v>
      </c>
      <c r="W41" s="15" t="s">
        <v>36</v>
      </c>
      <c r="X41" s="60"/>
      <c r="Y41" s="15"/>
      <c r="Z41" s="24">
        <v>1</v>
      </c>
      <c r="AA41" s="50"/>
      <c r="AB41" s="14">
        <f>POWER(10,11.8+1.5*T41)</f>
        <v>316227766016839.06</v>
      </c>
      <c r="AC41" s="38"/>
      <c r="AD41" s="38"/>
      <c r="AE41" s="38"/>
      <c r="AF41" s="38"/>
      <c r="AG41" s="38"/>
      <c r="AH41" s="38"/>
      <c r="AI41" s="38"/>
    </row>
    <row r="42" spans="1:28" ht="12">
      <c r="A42" s="12" t="s">
        <v>78</v>
      </c>
      <c r="B42" s="66">
        <f>DATE(C42,D42,E42)+TIME(F42,G42,H42)</f>
        <v>44292.650555555556</v>
      </c>
      <c r="C42" s="60">
        <v>2021</v>
      </c>
      <c r="D42" s="60">
        <v>4</v>
      </c>
      <c r="E42" s="60">
        <v>6</v>
      </c>
      <c r="F42" s="60">
        <v>15</v>
      </c>
      <c r="G42" s="60">
        <v>36</v>
      </c>
      <c r="H42" s="60">
        <v>48.328</v>
      </c>
      <c r="I42" s="15">
        <v>0.5355258270713856</v>
      </c>
      <c r="J42" s="67">
        <v>52.4457</v>
      </c>
      <c r="K42" s="67">
        <v>0.0576</v>
      </c>
      <c r="L42" s="67">
        <v>132.6609</v>
      </c>
      <c r="M42" s="67">
        <v>0.07982</v>
      </c>
      <c r="N42" s="60">
        <v>9.864</v>
      </c>
      <c r="O42" s="60">
        <v>1.226</v>
      </c>
      <c r="P42" s="15">
        <v>8</v>
      </c>
      <c r="Q42" s="13">
        <v>3.84</v>
      </c>
      <c r="R42" s="13"/>
      <c r="S42" s="13">
        <f>(P42-4)/1.8</f>
        <v>2.2222222222222223</v>
      </c>
      <c r="T42" s="13">
        <v>2.2</v>
      </c>
      <c r="U42" s="60" t="s">
        <v>10</v>
      </c>
      <c r="V42" s="60" t="s">
        <v>7</v>
      </c>
      <c r="W42" s="15" t="s">
        <v>36</v>
      </c>
      <c r="X42" s="60"/>
      <c r="Y42" s="15"/>
      <c r="Z42" s="24">
        <v>4</v>
      </c>
      <c r="AB42" s="14">
        <f>POWER(10,11.8+1.5*T42)</f>
        <v>1258925411794173.5</v>
      </c>
    </row>
    <row r="43" spans="1:28" ht="12">
      <c r="A43" s="12" t="s">
        <v>79</v>
      </c>
      <c r="B43" s="66">
        <f>DATE(C43,D43,E43)+TIME(F43,G43,H43)</f>
        <v>44294.07803240741</v>
      </c>
      <c r="C43" s="60">
        <v>2021</v>
      </c>
      <c r="D43" s="60">
        <v>4</v>
      </c>
      <c r="E43" s="60">
        <v>8</v>
      </c>
      <c r="F43" s="60">
        <v>1</v>
      </c>
      <c r="G43" s="60">
        <v>52</v>
      </c>
      <c r="H43" s="60">
        <v>22.59</v>
      </c>
      <c r="I43" s="15">
        <v>0.006852834485471246</v>
      </c>
      <c r="J43" s="67">
        <v>55.113</v>
      </c>
      <c r="K43" s="67">
        <v>0.025</v>
      </c>
      <c r="L43" s="67">
        <v>125.148</v>
      </c>
      <c r="M43" s="67">
        <v>0.064</v>
      </c>
      <c r="N43" s="60">
        <v>20.01</v>
      </c>
      <c r="O43" s="60">
        <v>2.332</v>
      </c>
      <c r="P43" s="15">
        <v>7.1</v>
      </c>
      <c r="Q43" s="13">
        <v>2.781</v>
      </c>
      <c r="R43" s="13"/>
      <c r="S43" s="13">
        <f>(P43-4)/1.8</f>
        <v>1.7222222222222219</v>
      </c>
      <c r="T43" s="13">
        <v>1.7</v>
      </c>
      <c r="U43" s="60" t="s">
        <v>10</v>
      </c>
      <c r="V43" s="60" t="s">
        <v>5</v>
      </c>
      <c r="W43" s="15" t="s">
        <v>36</v>
      </c>
      <c r="X43" s="60"/>
      <c r="Y43" s="15"/>
      <c r="Z43" s="24">
        <v>1</v>
      </c>
      <c r="AB43" s="14">
        <f>POWER(10,11.8+1.5*T43)</f>
        <v>223872113856835.1</v>
      </c>
    </row>
    <row r="44" spans="1:28" ht="12">
      <c r="A44" s="12" t="s">
        <v>80</v>
      </c>
      <c r="B44" s="66">
        <f>DATE(C44,D44,E44)+TIME(F44,G44,H44)</f>
        <v>44295.38232638889</v>
      </c>
      <c r="C44" s="60">
        <v>2021</v>
      </c>
      <c r="D44" s="60">
        <v>4</v>
      </c>
      <c r="E44" s="60">
        <v>9</v>
      </c>
      <c r="F44" s="60">
        <v>9</v>
      </c>
      <c r="G44" s="60">
        <v>10</v>
      </c>
      <c r="H44" s="60">
        <v>33.946</v>
      </c>
      <c r="I44" s="15">
        <v>0.245890463702381</v>
      </c>
      <c r="J44" s="67">
        <v>55.921</v>
      </c>
      <c r="K44" s="67">
        <v>0.016</v>
      </c>
      <c r="L44" s="67">
        <v>125.788</v>
      </c>
      <c r="M44" s="67">
        <v>0.058</v>
      </c>
      <c r="N44" s="60">
        <v>8.633</v>
      </c>
      <c r="O44" s="60">
        <v>1.384</v>
      </c>
      <c r="P44" s="15">
        <v>6.2</v>
      </c>
      <c r="Q44" s="13">
        <v>2.409</v>
      </c>
      <c r="R44" s="13"/>
      <c r="S44" s="13">
        <f>(P44-4)/1.8</f>
        <v>1.2222222222222223</v>
      </c>
      <c r="T44" s="13">
        <v>1.2</v>
      </c>
      <c r="U44" s="60" t="s">
        <v>10</v>
      </c>
      <c r="V44" s="60" t="s">
        <v>5</v>
      </c>
      <c r="W44" s="15" t="s">
        <v>36</v>
      </c>
      <c r="X44" s="60"/>
      <c r="Y44" s="15"/>
      <c r="Z44" s="24">
        <v>1</v>
      </c>
      <c r="AB44" s="14">
        <f>POWER(10,11.8+1.5*T44)</f>
        <v>39810717055349.93</v>
      </c>
    </row>
    <row r="45" spans="1:28" ht="12">
      <c r="A45" s="12" t="s">
        <v>81</v>
      </c>
      <c r="B45" s="66">
        <f>DATE(C45,D45,E45)+TIME(F45,G45,H45)</f>
        <v>44299.42528935185</v>
      </c>
      <c r="C45" s="60">
        <v>2021</v>
      </c>
      <c r="D45" s="60">
        <v>4</v>
      </c>
      <c r="E45" s="60">
        <v>13</v>
      </c>
      <c r="F45" s="60">
        <v>10</v>
      </c>
      <c r="G45" s="60">
        <v>12</v>
      </c>
      <c r="H45" s="60">
        <v>25.774</v>
      </c>
      <c r="I45" s="15">
        <v>0.006852834485471246</v>
      </c>
      <c r="J45" s="67">
        <v>55.857</v>
      </c>
      <c r="K45" s="67">
        <v>0.015</v>
      </c>
      <c r="L45" s="67">
        <v>125.946</v>
      </c>
      <c r="M45" s="67">
        <v>0.061</v>
      </c>
      <c r="N45" s="60">
        <v>10.561</v>
      </c>
      <c r="O45" s="60">
        <v>1.242</v>
      </c>
      <c r="P45" s="15">
        <v>7.2</v>
      </c>
      <c r="Q45" s="13">
        <v>3.044</v>
      </c>
      <c r="R45" s="13"/>
      <c r="S45" s="13">
        <f>(P45-4)/1.8</f>
        <v>1.777777777777778</v>
      </c>
      <c r="T45" s="13">
        <v>1.8</v>
      </c>
      <c r="U45" s="60" t="s">
        <v>10</v>
      </c>
      <c r="V45" s="60" t="s">
        <v>5</v>
      </c>
      <c r="W45" s="15" t="s">
        <v>36</v>
      </c>
      <c r="X45" s="60"/>
      <c r="Y45" s="15"/>
      <c r="Z45" s="24">
        <v>1</v>
      </c>
      <c r="AB45" s="14">
        <f>POWER(10,11.8+1.5*T45)</f>
        <v>316227766016839.06</v>
      </c>
    </row>
    <row r="46" spans="1:28" ht="12">
      <c r="A46" s="12" t="s">
        <v>82</v>
      </c>
      <c r="B46" s="66">
        <f>DATE(C46,D46,E46)+TIME(F46,G46,H46)</f>
        <v>44304.36760416667</v>
      </c>
      <c r="C46" s="60">
        <v>2021</v>
      </c>
      <c r="D46" s="60">
        <v>4</v>
      </c>
      <c r="E46" s="60">
        <v>18</v>
      </c>
      <c r="F46" s="60">
        <v>8</v>
      </c>
      <c r="G46" s="60">
        <v>49</v>
      </c>
      <c r="H46" s="60">
        <v>21.116</v>
      </c>
      <c r="I46" s="15">
        <v>0.2572568135456391</v>
      </c>
      <c r="J46" s="67">
        <v>55.9031</v>
      </c>
      <c r="K46" s="67">
        <v>0.0197</v>
      </c>
      <c r="L46" s="67">
        <v>125.8742</v>
      </c>
      <c r="M46" s="67">
        <v>0.02431</v>
      </c>
      <c r="N46" s="60">
        <v>9.323</v>
      </c>
      <c r="O46" s="60">
        <v>0.728</v>
      </c>
      <c r="P46" s="15">
        <v>7.4</v>
      </c>
      <c r="Q46" s="13">
        <v>3.324</v>
      </c>
      <c r="R46" s="13"/>
      <c r="S46" s="13">
        <f>(P46-4)/1.8</f>
        <v>1.888888888888889</v>
      </c>
      <c r="T46" s="13">
        <v>1.9</v>
      </c>
      <c r="U46" s="60" t="s">
        <v>10</v>
      </c>
      <c r="V46" s="60" t="s">
        <v>5</v>
      </c>
      <c r="W46" s="15" t="s">
        <v>36</v>
      </c>
      <c r="X46" s="60"/>
      <c r="Y46" s="15"/>
      <c r="Z46" s="24">
        <v>1</v>
      </c>
      <c r="AB46" s="14">
        <f>POWER(10,11.8+1.5*T46)</f>
        <v>446683592150964.06</v>
      </c>
    </row>
    <row r="47" spans="1:35" ht="12">
      <c r="A47" s="12" t="s">
        <v>83</v>
      </c>
      <c r="B47" s="66">
        <f>DATE(C47,D47,E47)+TIME(F47,G47,H47)</f>
        <v>44306.7021875</v>
      </c>
      <c r="C47" s="60">
        <v>2021</v>
      </c>
      <c r="D47" s="60">
        <v>4</v>
      </c>
      <c r="E47" s="60">
        <v>20</v>
      </c>
      <c r="F47" s="60">
        <v>16</v>
      </c>
      <c r="G47" s="60">
        <v>51</v>
      </c>
      <c r="H47" s="60">
        <v>9.103</v>
      </c>
      <c r="I47" s="15">
        <v>1.1709425017587771</v>
      </c>
      <c r="J47" s="67">
        <v>49.2917</v>
      </c>
      <c r="K47" s="67">
        <v>0.0199</v>
      </c>
      <c r="L47" s="67">
        <v>131.5861</v>
      </c>
      <c r="M47" s="67">
        <v>0.05224</v>
      </c>
      <c r="N47" s="60">
        <v>10.844</v>
      </c>
      <c r="O47" s="60">
        <v>1.095</v>
      </c>
      <c r="P47" s="15">
        <v>9</v>
      </c>
      <c r="Q47" s="13">
        <v>3.999</v>
      </c>
      <c r="R47" s="13"/>
      <c r="S47" s="13">
        <f>(P47-4)/1.8</f>
        <v>2.7777777777777777</v>
      </c>
      <c r="T47" s="13">
        <v>2.8</v>
      </c>
      <c r="U47" s="60" t="s">
        <v>10</v>
      </c>
      <c r="V47" s="60" t="s">
        <v>7</v>
      </c>
      <c r="W47" s="15" t="s">
        <v>36</v>
      </c>
      <c r="X47" s="60"/>
      <c r="Y47" s="15"/>
      <c r="Z47" s="24">
        <v>4</v>
      </c>
      <c r="AB47" s="14">
        <f>POWER(10,11.8+1.5*T47)</f>
        <v>10000000000000000</v>
      </c>
      <c r="AC47" s="1"/>
      <c r="AD47" s="1"/>
      <c r="AE47" s="1"/>
      <c r="AF47" s="1"/>
      <c r="AG47" s="1"/>
      <c r="AH47" s="1"/>
      <c r="AI47" s="1"/>
    </row>
    <row r="48" spans="1:28" ht="12">
      <c r="A48" s="12" t="s">
        <v>84</v>
      </c>
      <c r="B48" s="66">
        <f>DATE(C48,D48,E48)+TIME(F48,G48,H48)</f>
        <v>44307.429918981485</v>
      </c>
      <c r="C48" s="60">
        <v>2021</v>
      </c>
      <c r="D48" s="60">
        <v>4</v>
      </c>
      <c r="E48" s="60">
        <v>21</v>
      </c>
      <c r="F48" s="60">
        <v>10</v>
      </c>
      <c r="G48" s="60">
        <v>19</v>
      </c>
      <c r="H48" s="60">
        <v>5.181</v>
      </c>
      <c r="I48" s="15">
        <v>0.7352355490103888</v>
      </c>
      <c r="J48" s="67">
        <v>55.924</v>
      </c>
      <c r="K48" s="67">
        <v>0.017</v>
      </c>
      <c r="L48" s="67">
        <v>125.877</v>
      </c>
      <c r="M48" s="67">
        <v>0.047</v>
      </c>
      <c r="N48" s="60">
        <v>10.775</v>
      </c>
      <c r="O48" s="60">
        <v>1.115</v>
      </c>
      <c r="P48" s="15">
        <v>7.3</v>
      </c>
      <c r="Q48" s="13">
        <v>3.526</v>
      </c>
      <c r="R48" s="13"/>
      <c r="S48" s="13">
        <f>(P48-4)/1.8</f>
        <v>1.8333333333333333</v>
      </c>
      <c r="T48" s="13">
        <v>1.8</v>
      </c>
      <c r="U48" s="60" t="s">
        <v>10</v>
      </c>
      <c r="V48" s="60" t="s">
        <v>5</v>
      </c>
      <c r="W48" s="15" t="s">
        <v>36</v>
      </c>
      <c r="X48" s="60"/>
      <c r="Y48" s="15"/>
      <c r="Z48" s="24">
        <v>1</v>
      </c>
      <c r="AB48" s="14">
        <f>POWER(10,11.8+1.5*T48)</f>
        <v>316227766016839.06</v>
      </c>
    </row>
    <row r="49" spans="1:28" ht="12">
      <c r="A49" s="12" t="s">
        <v>85</v>
      </c>
      <c r="B49" s="66">
        <f>DATE(C49,D49,E49)+TIME(F49,G49,H49)</f>
        <v>44311.95717592593</v>
      </c>
      <c r="C49" s="60">
        <v>2021</v>
      </c>
      <c r="D49" s="60">
        <v>4</v>
      </c>
      <c r="E49" s="60">
        <v>25</v>
      </c>
      <c r="F49" s="60">
        <v>22</v>
      </c>
      <c r="G49" s="60">
        <v>58</v>
      </c>
      <c r="H49" s="60">
        <v>20.097</v>
      </c>
      <c r="I49" s="15">
        <v>3.7187505549809425</v>
      </c>
      <c r="J49" s="67">
        <v>54.561</v>
      </c>
      <c r="K49" s="67">
        <v>0.013</v>
      </c>
      <c r="L49" s="67">
        <v>134.701</v>
      </c>
      <c r="M49" s="67">
        <v>0.035</v>
      </c>
      <c r="N49" s="60">
        <v>9.803</v>
      </c>
      <c r="O49" s="60">
        <v>0.802</v>
      </c>
      <c r="P49" s="15">
        <v>7</v>
      </c>
      <c r="Q49" s="13">
        <v>3.101</v>
      </c>
      <c r="R49" s="13"/>
      <c r="S49" s="13">
        <f>(P49-4)/1.8</f>
        <v>1.6666666666666665</v>
      </c>
      <c r="T49" s="13">
        <v>1.7</v>
      </c>
      <c r="U49" s="60" t="s">
        <v>10</v>
      </c>
      <c r="V49" s="60" t="s">
        <v>5</v>
      </c>
      <c r="W49" s="15" t="s">
        <v>36</v>
      </c>
      <c r="X49" s="60"/>
      <c r="Y49" s="15"/>
      <c r="Z49" s="24">
        <v>1</v>
      </c>
      <c r="AB49" s="14">
        <f>POWER(10,11.8+1.5*T49)</f>
        <v>223872113856835.1</v>
      </c>
    </row>
    <row r="50" spans="1:35" ht="12">
      <c r="A50" s="12" t="s">
        <v>86</v>
      </c>
      <c r="B50" s="66">
        <f>DATE(C50,D50,E50)+TIME(F50,G50,H50)</f>
        <v>44312.190104166664</v>
      </c>
      <c r="C50" s="60">
        <v>2021</v>
      </c>
      <c r="D50" s="60">
        <v>4</v>
      </c>
      <c r="E50" s="60">
        <v>26</v>
      </c>
      <c r="F50" s="60">
        <v>4</v>
      </c>
      <c r="G50" s="60">
        <v>33</v>
      </c>
      <c r="H50" s="60">
        <v>45.607</v>
      </c>
      <c r="I50" s="15">
        <v>0.5936571399680671</v>
      </c>
      <c r="J50" s="67">
        <v>55.2225</v>
      </c>
      <c r="K50" s="67">
        <v>0.0296</v>
      </c>
      <c r="L50" s="67">
        <v>122.4086</v>
      </c>
      <c r="M50" s="67">
        <v>0.10042</v>
      </c>
      <c r="N50" s="60">
        <v>5.077</v>
      </c>
      <c r="O50" s="60">
        <v>0.77</v>
      </c>
      <c r="P50" s="15">
        <v>9.1</v>
      </c>
      <c r="Q50" s="13">
        <v>3.898</v>
      </c>
      <c r="R50" s="13"/>
      <c r="S50" s="13">
        <f>(P50-4)/1.8</f>
        <v>2.833333333333333</v>
      </c>
      <c r="T50" s="13">
        <v>2.8</v>
      </c>
      <c r="U50" s="60" t="s">
        <v>10</v>
      </c>
      <c r="V50" s="60" t="s">
        <v>6</v>
      </c>
      <c r="W50" s="15" t="s">
        <v>36</v>
      </c>
      <c r="X50" s="60"/>
      <c r="Y50" s="15"/>
      <c r="Z50" s="24">
        <v>2</v>
      </c>
      <c r="AB50" s="14">
        <f>POWER(10,11.8+1.5*T50)</f>
        <v>10000000000000000</v>
      </c>
      <c r="AC50" s="1"/>
      <c r="AD50" s="1"/>
      <c r="AE50" s="1"/>
      <c r="AF50" s="1"/>
      <c r="AG50" s="1"/>
      <c r="AH50" s="1"/>
      <c r="AI50" s="1"/>
    </row>
    <row r="51" spans="1:28" ht="12">
      <c r="A51" s="12" t="s">
        <v>87</v>
      </c>
      <c r="B51" s="66">
        <f>DATE(C51,D51,E51)+TIME(F51,G51,H51)</f>
        <v>44314.139016203706</v>
      </c>
      <c r="C51" s="60">
        <v>2021</v>
      </c>
      <c r="D51" s="60">
        <v>4</v>
      </c>
      <c r="E51" s="60">
        <v>28</v>
      </c>
      <c r="F51" s="60">
        <v>3</v>
      </c>
      <c r="G51" s="60">
        <v>20</v>
      </c>
      <c r="H51" s="60">
        <v>11.423</v>
      </c>
      <c r="I51" s="15">
        <v>0.08150667417794465</v>
      </c>
      <c r="J51" s="67">
        <v>55.898</v>
      </c>
      <c r="K51" s="67">
        <v>0.014</v>
      </c>
      <c r="L51" s="67">
        <v>126.011</v>
      </c>
      <c r="M51" s="67">
        <v>0.055</v>
      </c>
      <c r="N51" s="60">
        <v>9.98</v>
      </c>
      <c r="O51" s="60">
        <v>1.961</v>
      </c>
      <c r="P51" s="15">
        <v>7.5</v>
      </c>
      <c r="Q51" s="13">
        <v>3.555</v>
      </c>
      <c r="R51" s="13"/>
      <c r="S51" s="13">
        <f>(P51-4)/1.8</f>
        <v>1.9444444444444444</v>
      </c>
      <c r="T51" s="13">
        <v>1.9</v>
      </c>
      <c r="U51" s="60" t="s">
        <v>10</v>
      </c>
      <c r="V51" s="60" t="s">
        <v>5</v>
      </c>
      <c r="W51" s="15" t="s">
        <v>36</v>
      </c>
      <c r="X51" s="60"/>
      <c r="Y51" s="15"/>
      <c r="Z51" s="24">
        <v>1</v>
      </c>
      <c r="AB51" s="14">
        <f>POWER(10,11.8+1.5*T51)</f>
        <v>446683592150964.06</v>
      </c>
    </row>
    <row r="52" spans="1:28" ht="12">
      <c r="A52" s="12" t="s">
        <v>88</v>
      </c>
      <c r="B52" s="66">
        <f>DATE(C52,D52,E52)+TIME(F52,G52,H52)</f>
        <v>44315.78340277778</v>
      </c>
      <c r="C52" s="60">
        <v>2021</v>
      </c>
      <c r="D52" s="60">
        <v>4</v>
      </c>
      <c r="E52" s="60">
        <v>29</v>
      </c>
      <c r="F52" s="60">
        <v>18</v>
      </c>
      <c r="G52" s="60">
        <v>48</v>
      </c>
      <c r="H52" s="60">
        <v>6.718</v>
      </c>
      <c r="I52" s="15">
        <v>2.0624989301722976</v>
      </c>
      <c r="J52" s="67">
        <v>52.708</v>
      </c>
      <c r="K52" s="67">
        <v>0.015</v>
      </c>
      <c r="L52" s="67">
        <v>134.516</v>
      </c>
      <c r="M52" s="67">
        <v>0.035</v>
      </c>
      <c r="N52" s="60">
        <v>10.53</v>
      </c>
      <c r="O52" s="60">
        <v>1.546</v>
      </c>
      <c r="P52" s="15">
        <v>6.2</v>
      </c>
      <c r="Q52" s="13">
        <v>2.721</v>
      </c>
      <c r="R52" s="13"/>
      <c r="S52" s="13">
        <f>(P52-4)/1.8</f>
        <v>1.2222222222222223</v>
      </c>
      <c r="T52" s="13">
        <v>1.2</v>
      </c>
      <c r="U52" s="60" t="s">
        <v>10</v>
      </c>
      <c r="V52" s="60" t="s">
        <v>7</v>
      </c>
      <c r="W52" s="15" t="s">
        <v>36</v>
      </c>
      <c r="X52" s="60"/>
      <c r="Y52" s="15"/>
      <c r="Z52" s="24">
        <v>4</v>
      </c>
      <c r="AB52" s="14">
        <f>POWER(10,11.8+1.5*T52)</f>
        <v>39810717055349.93</v>
      </c>
    </row>
    <row r="53" spans="1:28" ht="12">
      <c r="A53" s="12" t="s">
        <v>89</v>
      </c>
      <c r="B53" s="66">
        <f>DATE(C53,D53,E53)+TIME(F53,G53,H53)</f>
        <v>44317.178981481484</v>
      </c>
      <c r="C53" s="60">
        <v>2021</v>
      </c>
      <c r="D53" s="60">
        <v>5</v>
      </c>
      <c r="E53" s="60">
        <v>1</v>
      </c>
      <c r="F53" s="60">
        <v>4</v>
      </c>
      <c r="G53" s="60">
        <v>17</v>
      </c>
      <c r="H53" s="60">
        <v>44.408</v>
      </c>
      <c r="I53" s="15">
        <v>0.7239663507789378</v>
      </c>
      <c r="J53" s="67">
        <v>55.349</v>
      </c>
      <c r="K53" s="67">
        <v>0.023</v>
      </c>
      <c r="L53" s="67">
        <v>122.892</v>
      </c>
      <c r="M53" s="67">
        <v>0.096</v>
      </c>
      <c r="N53" s="60">
        <v>10.076</v>
      </c>
      <c r="O53" s="60">
        <v>1.786</v>
      </c>
      <c r="P53" s="15">
        <v>6</v>
      </c>
      <c r="Q53" s="13">
        <v>2.212</v>
      </c>
      <c r="R53" s="13"/>
      <c r="S53" s="13">
        <f>(P53-4)/1.8</f>
        <v>1.1111111111111112</v>
      </c>
      <c r="T53" s="13">
        <v>1.1</v>
      </c>
      <c r="U53" s="60" t="s">
        <v>10</v>
      </c>
      <c r="V53" s="60" t="s">
        <v>6</v>
      </c>
      <c r="W53" s="15" t="s">
        <v>36</v>
      </c>
      <c r="X53" s="60"/>
      <c r="Y53" s="15"/>
      <c r="Z53" s="24">
        <v>2</v>
      </c>
      <c r="AB53" s="14">
        <f>POWER(10,11.8+1.5*T53)</f>
        <v>28183829312644.723</v>
      </c>
    </row>
    <row r="54" spans="1:28" ht="12">
      <c r="A54" s="12" t="s">
        <v>90</v>
      </c>
      <c r="B54" s="66">
        <f>DATE(C54,D54,E54)+TIME(F54,G54,H54)</f>
        <v>44317.41553240741</v>
      </c>
      <c r="C54" s="60">
        <v>2021</v>
      </c>
      <c r="D54" s="60">
        <v>5</v>
      </c>
      <c r="E54" s="60">
        <v>1</v>
      </c>
      <c r="F54" s="60">
        <v>9</v>
      </c>
      <c r="G54" s="60">
        <v>58</v>
      </c>
      <c r="H54" s="60">
        <v>22.575</v>
      </c>
      <c r="I54" s="15">
        <v>1.5312510258809213</v>
      </c>
      <c r="J54" s="67">
        <v>52.351</v>
      </c>
      <c r="K54" s="67">
        <v>0.006</v>
      </c>
      <c r="L54" s="67">
        <v>133.16</v>
      </c>
      <c r="M54" s="67">
        <v>0.025</v>
      </c>
      <c r="N54" s="60">
        <v>9.186</v>
      </c>
      <c r="O54" s="60">
        <v>0.53</v>
      </c>
      <c r="P54" s="15">
        <v>6.7</v>
      </c>
      <c r="Q54" s="13">
        <v>2.676</v>
      </c>
      <c r="R54" s="13"/>
      <c r="S54" s="13">
        <f>(P54-4)/1.8</f>
        <v>1.5</v>
      </c>
      <c r="T54" s="13">
        <v>1.5</v>
      </c>
      <c r="U54" s="60" t="s">
        <v>10</v>
      </c>
      <c r="V54" s="60" t="s">
        <v>7</v>
      </c>
      <c r="W54" s="15" t="s">
        <v>36</v>
      </c>
      <c r="X54" s="60"/>
      <c r="Y54" s="15"/>
      <c r="Z54" s="24">
        <v>4</v>
      </c>
      <c r="AB54" s="14">
        <f>POWER(10,11.8+1.5*T54)</f>
        <v>112201845430197.23</v>
      </c>
    </row>
    <row r="55" spans="1:28" ht="12">
      <c r="A55" s="12" t="s">
        <v>91</v>
      </c>
      <c r="B55" s="66">
        <f>DATE(C55,D55,E55)+TIME(F55,G55,H55)</f>
        <v>44321.172430555554</v>
      </c>
      <c r="C55" s="60">
        <v>2021</v>
      </c>
      <c r="D55" s="60">
        <v>5</v>
      </c>
      <c r="E55" s="60">
        <v>5</v>
      </c>
      <c r="F55" s="60">
        <v>4</v>
      </c>
      <c r="G55" s="60">
        <v>8</v>
      </c>
      <c r="H55" s="60">
        <v>18.24</v>
      </c>
      <c r="I55" s="15">
        <v>1.4471776007539574</v>
      </c>
      <c r="J55" s="67">
        <v>55.822</v>
      </c>
      <c r="K55" s="67">
        <v>0.021</v>
      </c>
      <c r="L55" s="67">
        <v>125.802</v>
      </c>
      <c r="M55" s="67">
        <v>0.061</v>
      </c>
      <c r="N55" s="60">
        <v>10.05</v>
      </c>
      <c r="O55" s="60">
        <v>1.722</v>
      </c>
      <c r="P55" s="15">
        <v>7.3</v>
      </c>
      <c r="Q55" s="13">
        <v>3.272</v>
      </c>
      <c r="R55" s="13"/>
      <c r="S55" s="13">
        <f>(P55-4)/1.8</f>
        <v>1.8333333333333333</v>
      </c>
      <c r="T55" s="13">
        <v>1.8</v>
      </c>
      <c r="U55" s="60" t="s">
        <v>10</v>
      </c>
      <c r="V55" s="60" t="s">
        <v>5</v>
      </c>
      <c r="W55" s="15" t="s">
        <v>36</v>
      </c>
      <c r="X55" s="60"/>
      <c r="Y55" s="15"/>
      <c r="Z55" s="24">
        <v>1</v>
      </c>
      <c r="AB55" s="14">
        <f>POWER(10,11.8+1.5*T55)</f>
        <v>316227766016839.06</v>
      </c>
    </row>
    <row r="56" spans="1:28" ht="12">
      <c r="A56" s="12" t="s">
        <v>92</v>
      </c>
      <c r="B56" s="66">
        <f>DATE(C56,D56,E56)+TIME(F56,G56,H56)</f>
        <v>44327.85800925926</v>
      </c>
      <c r="C56" s="60">
        <v>2021</v>
      </c>
      <c r="D56" s="60">
        <v>5</v>
      </c>
      <c r="E56" s="60">
        <v>11</v>
      </c>
      <c r="F56" s="60">
        <v>20</v>
      </c>
      <c r="G56" s="60">
        <v>35</v>
      </c>
      <c r="H56" s="60">
        <v>32.198</v>
      </c>
      <c r="I56" s="15">
        <v>0.4990701319943964</v>
      </c>
      <c r="J56" s="67">
        <v>54.29</v>
      </c>
      <c r="K56" s="67">
        <v>0.02</v>
      </c>
      <c r="L56" s="67">
        <v>129.19</v>
      </c>
      <c r="M56" s="67">
        <v>0.08</v>
      </c>
      <c r="N56" s="60">
        <v>10.857</v>
      </c>
      <c r="O56" s="60">
        <v>2</v>
      </c>
      <c r="P56" s="15">
        <v>8</v>
      </c>
      <c r="Q56" s="13">
        <v>3.6</v>
      </c>
      <c r="R56" s="13"/>
      <c r="S56" s="13">
        <f>(P56-4)/1.8</f>
        <v>2.2222222222222223</v>
      </c>
      <c r="T56" s="13">
        <v>2.2</v>
      </c>
      <c r="U56" s="60" t="s">
        <v>10</v>
      </c>
      <c r="V56" s="60" t="s">
        <v>5</v>
      </c>
      <c r="W56" s="15" t="s">
        <v>36</v>
      </c>
      <c r="X56" s="60"/>
      <c r="Y56" s="15"/>
      <c r="Z56" s="24">
        <v>1</v>
      </c>
      <c r="AB56" s="14">
        <f>POWER(10,11.8+1.5*T56)</f>
        <v>1258925411794173.5</v>
      </c>
    </row>
    <row r="57" spans="1:35" ht="12">
      <c r="A57" s="12" t="s">
        <v>93</v>
      </c>
      <c r="B57" s="66">
        <f>DATE(C57,D57,E57)+TIME(F57,G57,H57)</f>
        <v>44329.716412037036</v>
      </c>
      <c r="C57" s="60">
        <v>2021</v>
      </c>
      <c r="D57" s="60">
        <v>5</v>
      </c>
      <c r="E57" s="60">
        <v>13</v>
      </c>
      <c r="F57" s="60">
        <v>17</v>
      </c>
      <c r="G57" s="60">
        <v>11</v>
      </c>
      <c r="H57" s="60">
        <v>38.947</v>
      </c>
      <c r="I57" s="15">
        <v>0.3600432747523092</v>
      </c>
      <c r="J57" s="67">
        <v>53.793</v>
      </c>
      <c r="K57" s="67">
        <v>0.013</v>
      </c>
      <c r="L57" s="67">
        <v>125.628</v>
      </c>
      <c r="M57" s="67">
        <v>0.018</v>
      </c>
      <c r="N57" s="60">
        <v>10.571</v>
      </c>
      <c r="O57" s="60">
        <v>1</v>
      </c>
      <c r="P57" s="15">
        <v>8.5</v>
      </c>
      <c r="Q57" s="13">
        <v>3.875</v>
      </c>
      <c r="R57" s="13"/>
      <c r="S57" s="13">
        <f>(P57-4)/1.8</f>
        <v>2.5</v>
      </c>
      <c r="T57" s="13">
        <v>2.5</v>
      </c>
      <c r="U57" s="60" t="s">
        <v>10</v>
      </c>
      <c r="V57" s="60" t="s">
        <v>6</v>
      </c>
      <c r="W57" s="15" t="s">
        <v>36</v>
      </c>
      <c r="X57" s="60"/>
      <c r="Y57" s="15"/>
      <c r="Z57" s="24">
        <v>2</v>
      </c>
      <c r="AB57" s="14">
        <f>POWER(10,11.8+1.5*T57)</f>
        <v>3548133892335782</v>
      </c>
      <c r="AC57" s="1"/>
      <c r="AD57" s="1"/>
      <c r="AE57" s="1"/>
      <c r="AF57" s="1"/>
      <c r="AG57" s="1"/>
      <c r="AH57" s="1"/>
      <c r="AI57" s="1"/>
    </row>
    <row r="58" spans="1:28" ht="12">
      <c r="A58" s="12" t="s">
        <v>94</v>
      </c>
      <c r="B58" s="66">
        <f>DATE(C58,D58,E58)+TIME(F58,G58,H58)</f>
        <v>44332.64822916667</v>
      </c>
      <c r="C58" s="60">
        <v>2021</v>
      </c>
      <c r="D58" s="60">
        <v>5</v>
      </c>
      <c r="E58" s="60">
        <v>16</v>
      </c>
      <c r="F58" s="60">
        <v>15</v>
      </c>
      <c r="G58" s="60">
        <v>33</v>
      </c>
      <c r="H58" s="60">
        <v>27.752</v>
      </c>
      <c r="I58" s="15">
        <v>0.6657483754679557</v>
      </c>
      <c r="J58" s="67">
        <v>51.052</v>
      </c>
      <c r="K58" s="67">
        <v>0.009</v>
      </c>
      <c r="L58" s="67">
        <v>134.886</v>
      </c>
      <c r="M58" s="67">
        <v>0.026</v>
      </c>
      <c r="N58" s="60">
        <v>10.077</v>
      </c>
      <c r="O58" s="60">
        <v>1.843</v>
      </c>
      <c r="P58" s="15">
        <v>7.7</v>
      </c>
      <c r="Q58" s="13">
        <v>3.699</v>
      </c>
      <c r="R58" s="13"/>
      <c r="S58" s="13">
        <f>(P58-4)/1.8</f>
        <v>2.055555555555556</v>
      </c>
      <c r="T58" s="13">
        <v>2.1</v>
      </c>
      <c r="U58" s="60" t="s">
        <v>10</v>
      </c>
      <c r="V58" s="60" t="s">
        <v>7</v>
      </c>
      <c r="W58" s="15" t="s">
        <v>36</v>
      </c>
      <c r="X58" s="60"/>
      <c r="Y58" s="15"/>
      <c r="Z58" s="24">
        <v>4</v>
      </c>
      <c r="AB58" s="14">
        <f>POWER(10,11.8+1.5*T58)</f>
        <v>891250938133751.2</v>
      </c>
    </row>
    <row r="59" spans="1:28" ht="12">
      <c r="A59" s="12" t="s">
        <v>95</v>
      </c>
      <c r="B59" s="66">
        <f>DATE(C59,D59,E59)+TIME(F59,G59,H59)</f>
        <v>44334.701898148145</v>
      </c>
      <c r="C59" s="60">
        <v>2021</v>
      </c>
      <c r="D59" s="60">
        <v>5</v>
      </c>
      <c r="E59" s="60">
        <v>18</v>
      </c>
      <c r="F59" s="60">
        <v>16</v>
      </c>
      <c r="G59" s="60">
        <v>50</v>
      </c>
      <c r="H59" s="60">
        <v>44.949</v>
      </c>
      <c r="I59" s="15">
        <v>1.4999998202256355</v>
      </c>
      <c r="J59" s="67">
        <v>53.749</v>
      </c>
      <c r="K59" s="67">
        <v>0.01</v>
      </c>
      <c r="L59" s="67">
        <v>132.55</v>
      </c>
      <c r="M59" s="67">
        <v>0.035</v>
      </c>
      <c r="N59" s="60">
        <v>9.888</v>
      </c>
      <c r="O59" s="60">
        <v>1.416</v>
      </c>
      <c r="P59" s="15">
        <v>6.3</v>
      </c>
      <c r="Q59" s="13">
        <v>2.898</v>
      </c>
      <c r="R59" s="13"/>
      <c r="S59" s="13">
        <f>(P59-4)/1.8</f>
        <v>1.2777777777777777</v>
      </c>
      <c r="T59" s="13">
        <v>1.3</v>
      </c>
      <c r="U59" s="60" t="s">
        <v>10</v>
      </c>
      <c r="V59" s="60" t="s">
        <v>6</v>
      </c>
      <c r="W59" s="15" t="s">
        <v>36</v>
      </c>
      <c r="X59" s="60"/>
      <c r="Y59" s="15"/>
      <c r="Z59" s="24">
        <v>2</v>
      </c>
      <c r="AB59" s="14">
        <f>POWER(10,11.8+1.5*T59)</f>
        <v>56234132519035.12</v>
      </c>
    </row>
    <row r="60" spans="1:35" ht="12">
      <c r="A60" s="12" t="s">
        <v>96</v>
      </c>
      <c r="B60" s="66">
        <f>DATE(C60,D60,E60)+TIME(F60,G60,H60)</f>
        <v>44338.74083333334</v>
      </c>
      <c r="C60" s="60">
        <v>2021</v>
      </c>
      <c r="D60" s="60">
        <v>5</v>
      </c>
      <c r="E60" s="60">
        <v>22</v>
      </c>
      <c r="F60" s="60">
        <v>17</v>
      </c>
      <c r="G60" s="60">
        <v>46</v>
      </c>
      <c r="H60" s="60">
        <v>48.722</v>
      </c>
      <c r="I60" s="15">
        <v>0.3465657122433186</v>
      </c>
      <c r="J60" s="67">
        <v>53.511</v>
      </c>
      <c r="K60" s="67">
        <v>0.028</v>
      </c>
      <c r="L60" s="67">
        <v>132.529</v>
      </c>
      <c r="M60" s="67">
        <v>0.059</v>
      </c>
      <c r="N60" s="60">
        <v>9.914</v>
      </c>
      <c r="O60" s="60">
        <v>1.736</v>
      </c>
      <c r="P60" s="15">
        <v>9.8</v>
      </c>
      <c r="Q60" s="13">
        <v>4.328</v>
      </c>
      <c r="R60" s="13"/>
      <c r="S60" s="13">
        <f>(P60-4)/1.8</f>
        <v>3.2222222222222223</v>
      </c>
      <c r="T60" s="13">
        <v>3.2</v>
      </c>
      <c r="U60" s="60" t="s">
        <v>10</v>
      </c>
      <c r="V60" s="60" t="s">
        <v>6</v>
      </c>
      <c r="W60" s="15" t="s">
        <v>36</v>
      </c>
      <c r="X60" s="60"/>
      <c r="Y60" s="15"/>
      <c r="Z60" s="24">
        <v>2</v>
      </c>
      <c r="AB60" s="14">
        <f>POWER(10,11.8+1.5*T60)</f>
        <v>39810717055349920</v>
      </c>
      <c r="AC60" s="1"/>
      <c r="AD60" s="1"/>
      <c r="AE60" s="1"/>
      <c r="AF60" s="1"/>
      <c r="AG60" s="1"/>
      <c r="AH60" s="1"/>
      <c r="AI60" s="1"/>
    </row>
    <row r="61" spans="1:28" ht="12">
      <c r="A61" s="12" t="s">
        <v>97</v>
      </c>
      <c r="B61" s="66">
        <f>DATE(C61,D61,E61)+TIME(F61,G61,H61)</f>
        <v>44340.692025462966</v>
      </c>
      <c r="C61" s="60">
        <v>2021</v>
      </c>
      <c r="D61" s="60">
        <v>5</v>
      </c>
      <c r="E61" s="60">
        <v>24</v>
      </c>
      <c r="F61" s="60">
        <v>16</v>
      </c>
      <c r="G61" s="60">
        <v>36</v>
      </c>
      <c r="H61" s="60">
        <v>31.437</v>
      </c>
      <c r="I61" s="15">
        <v>3.4062497943523344</v>
      </c>
      <c r="J61" s="67">
        <v>54.686</v>
      </c>
      <c r="K61" s="67">
        <v>0.005</v>
      </c>
      <c r="L61" s="67">
        <v>132.351</v>
      </c>
      <c r="M61" s="67">
        <v>0.017</v>
      </c>
      <c r="N61" s="60">
        <v>10.445</v>
      </c>
      <c r="O61" s="60">
        <v>0.877</v>
      </c>
      <c r="P61" s="15">
        <v>6.8</v>
      </c>
      <c r="Q61" s="13">
        <v>3.323</v>
      </c>
      <c r="R61" s="13"/>
      <c r="S61" s="13">
        <f>(P61-4)/1.8</f>
        <v>1.5555555555555554</v>
      </c>
      <c r="T61" s="13">
        <v>1.5</v>
      </c>
      <c r="U61" s="60" t="s">
        <v>10</v>
      </c>
      <c r="V61" s="60" t="s">
        <v>5</v>
      </c>
      <c r="W61" s="15" t="s">
        <v>36</v>
      </c>
      <c r="X61" s="60"/>
      <c r="Y61" s="15"/>
      <c r="Z61" s="24">
        <v>1</v>
      </c>
      <c r="AB61" s="14">
        <f>POWER(10,11.8+1.5*T61)</f>
        <v>112201845430197.23</v>
      </c>
    </row>
    <row r="62" spans="1:28" ht="12">
      <c r="A62" s="12" t="s">
        <v>98</v>
      </c>
      <c r="B62" s="66">
        <f>DATE(C62,D62,E62)+TIME(F62,G62,H62)</f>
        <v>44341.94018518519</v>
      </c>
      <c r="C62" s="60">
        <v>2021</v>
      </c>
      <c r="D62" s="60">
        <v>5</v>
      </c>
      <c r="E62" s="60">
        <v>25</v>
      </c>
      <c r="F62" s="60">
        <v>22</v>
      </c>
      <c r="G62" s="60">
        <v>33</v>
      </c>
      <c r="H62" s="60">
        <v>52.401</v>
      </c>
      <c r="I62" s="15">
        <v>4.984375467756764</v>
      </c>
      <c r="J62" s="67">
        <v>55.195</v>
      </c>
      <c r="K62" s="67">
        <v>0.017</v>
      </c>
      <c r="L62" s="67">
        <v>134.95</v>
      </c>
      <c r="M62" s="67">
        <v>0.051</v>
      </c>
      <c r="N62" s="60">
        <v>9.99</v>
      </c>
      <c r="O62" s="60">
        <v>1.445</v>
      </c>
      <c r="P62" s="15">
        <v>7.8</v>
      </c>
      <c r="Q62" s="13">
        <v>3.723</v>
      </c>
      <c r="R62" s="13"/>
      <c r="S62" s="13">
        <f>(P62-4)/1.8</f>
        <v>2.111111111111111</v>
      </c>
      <c r="T62" s="13">
        <v>2.1</v>
      </c>
      <c r="U62" s="60" t="s">
        <v>10</v>
      </c>
      <c r="V62" s="60" t="s">
        <v>5</v>
      </c>
      <c r="W62" s="15" t="s">
        <v>36</v>
      </c>
      <c r="X62" s="60"/>
      <c r="Y62" s="15"/>
      <c r="Z62" s="24">
        <v>1</v>
      </c>
      <c r="AB62" s="14">
        <f>POWER(10,11.8+1.5*T62)</f>
        <v>891250938133751.2</v>
      </c>
    </row>
    <row r="63" spans="1:35" ht="12">
      <c r="A63" s="12" t="s">
        <v>99</v>
      </c>
      <c r="B63" s="66">
        <f>DATE(C63,D63,E63)+TIME(F63,G63,H63)</f>
        <v>44343.67599537037</v>
      </c>
      <c r="C63" s="60">
        <v>2021</v>
      </c>
      <c r="D63" s="60">
        <v>5</v>
      </c>
      <c r="E63" s="60">
        <v>27</v>
      </c>
      <c r="F63" s="60">
        <v>16</v>
      </c>
      <c r="G63" s="60">
        <v>13</v>
      </c>
      <c r="H63" s="60">
        <v>26.818</v>
      </c>
      <c r="I63" s="15">
        <v>0.0239776913076639</v>
      </c>
      <c r="J63" s="67">
        <v>46.155</v>
      </c>
      <c r="K63" s="67">
        <v>0.014</v>
      </c>
      <c r="L63" s="67">
        <v>137.702</v>
      </c>
      <c r="M63" s="67">
        <v>0.045</v>
      </c>
      <c r="N63" s="60">
        <v>12.856</v>
      </c>
      <c r="O63" s="60">
        <v>1.998</v>
      </c>
      <c r="P63" s="15">
        <v>11.1</v>
      </c>
      <c r="Q63" s="13">
        <v>4.754</v>
      </c>
      <c r="R63" s="13"/>
      <c r="S63" s="13">
        <f>(P63-4)/1.8</f>
        <v>3.944444444444444</v>
      </c>
      <c r="T63" s="13">
        <v>3.9</v>
      </c>
      <c r="U63" s="60" t="s">
        <v>10</v>
      </c>
      <c r="V63" s="60" t="s">
        <v>8</v>
      </c>
      <c r="W63" s="15" t="s">
        <v>36</v>
      </c>
      <c r="X63" s="60"/>
      <c r="Y63" s="15"/>
      <c r="Z63" s="24">
        <v>5</v>
      </c>
      <c r="AB63" s="14">
        <f>POWER(10,11.8+1.5*T63)</f>
        <v>4.46683592150964E+17</v>
      </c>
      <c r="AC63" s="5"/>
      <c r="AD63" s="5"/>
      <c r="AE63" s="5"/>
      <c r="AF63" s="5"/>
      <c r="AG63" s="5"/>
      <c r="AH63" s="5"/>
      <c r="AI63" s="5"/>
    </row>
    <row r="64" spans="1:28" ht="12">
      <c r="A64" s="12" t="s">
        <v>100</v>
      </c>
      <c r="B64" s="66">
        <f>DATE(C64,D64,E64)+TIME(F64,G64,H64)</f>
        <v>44344.39670138889</v>
      </c>
      <c r="C64" s="60">
        <v>2021</v>
      </c>
      <c r="D64" s="60">
        <v>5</v>
      </c>
      <c r="E64" s="60">
        <v>28</v>
      </c>
      <c r="F64" s="60">
        <v>9</v>
      </c>
      <c r="G64" s="60">
        <v>31</v>
      </c>
      <c r="H64" s="60">
        <v>15.91</v>
      </c>
      <c r="I64" s="15">
        <v>1.5149267535543063</v>
      </c>
      <c r="J64" s="67">
        <v>55.842</v>
      </c>
      <c r="K64" s="67">
        <v>0.02</v>
      </c>
      <c r="L64" s="67">
        <v>125.997</v>
      </c>
      <c r="M64" s="67">
        <v>0.061</v>
      </c>
      <c r="N64" s="60">
        <v>10.185</v>
      </c>
      <c r="O64" s="60">
        <v>1.415</v>
      </c>
      <c r="P64" s="15">
        <v>6.5</v>
      </c>
      <c r="Q64" s="13">
        <v>2.712</v>
      </c>
      <c r="R64" s="13"/>
      <c r="S64" s="13">
        <f>(P64-4)/1.8</f>
        <v>1.3888888888888888</v>
      </c>
      <c r="T64" s="13">
        <v>1.4</v>
      </c>
      <c r="U64" s="60" t="s">
        <v>10</v>
      </c>
      <c r="V64" s="60" t="s">
        <v>5</v>
      </c>
      <c r="W64" s="15" t="s">
        <v>36</v>
      </c>
      <c r="X64" s="60"/>
      <c r="Y64" s="15"/>
      <c r="Z64" s="24">
        <v>1</v>
      </c>
      <c r="AB64" s="14">
        <f>POWER(10,11.8+1.5*T64)</f>
        <v>79432823472428.33</v>
      </c>
    </row>
    <row r="65" spans="1:28" ht="12">
      <c r="A65" s="12" t="s">
        <v>101</v>
      </c>
      <c r="B65" s="66">
        <f>DATE(C65,D65,E65)+TIME(F65,G65,H65)</f>
        <v>44345.660532407404</v>
      </c>
      <c r="C65" s="60">
        <v>2021</v>
      </c>
      <c r="D65" s="60">
        <v>5</v>
      </c>
      <c r="E65" s="60">
        <v>29</v>
      </c>
      <c r="F65" s="60">
        <v>15</v>
      </c>
      <c r="G65" s="60">
        <v>51</v>
      </c>
      <c r="H65" s="60">
        <v>10.655</v>
      </c>
      <c r="I65" s="15">
        <v>0.6681631412987677</v>
      </c>
      <c r="J65" s="67">
        <v>54.031</v>
      </c>
      <c r="K65" s="67">
        <v>0.017</v>
      </c>
      <c r="L65" s="67">
        <v>127.728</v>
      </c>
      <c r="M65" s="67">
        <v>0.062</v>
      </c>
      <c r="N65" s="60">
        <v>9.771</v>
      </c>
      <c r="O65" s="60">
        <v>1.165</v>
      </c>
      <c r="P65" s="15">
        <v>7.3</v>
      </c>
      <c r="Q65" s="13">
        <v>3.499</v>
      </c>
      <c r="R65" s="13"/>
      <c r="S65" s="13">
        <f>(P65-4)/1.8</f>
        <v>1.8333333333333333</v>
      </c>
      <c r="T65" s="13">
        <v>1.9</v>
      </c>
      <c r="U65" s="60" t="s">
        <v>10</v>
      </c>
      <c r="V65" s="60" t="s">
        <v>6</v>
      </c>
      <c r="W65" s="15" t="s">
        <v>36</v>
      </c>
      <c r="X65" s="60"/>
      <c r="Y65" s="15"/>
      <c r="Z65" s="24">
        <v>2</v>
      </c>
      <c r="AB65" s="14">
        <f>POWER(10,11.8+1.5*T65)</f>
        <v>446683592150964.06</v>
      </c>
    </row>
    <row r="66" spans="1:35" ht="12">
      <c r="A66" s="12" t="s">
        <v>102</v>
      </c>
      <c r="B66" s="66">
        <f>DATE(C66,D66,E66)+TIME(F66,G66,H66)</f>
        <v>44355.99356481482</v>
      </c>
      <c r="C66" s="60">
        <v>2021</v>
      </c>
      <c r="D66" s="60">
        <v>6</v>
      </c>
      <c r="E66" s="60">
        <v>8</v>
      </c>
      <c r="F66" s="60">
        <v>23</v>
      </c>
      <c r="G66" s="60">
        <v>50</v>
      </c>
      <c r="H66" s="60">
        <v>44.42</v>
      </c>
      <c r="I66" s="15">
        <v>0.5723399863799009</v>
      </c>
      <c r="J66" s="67">
        <v>53.95</v>
      </c>
      <c r="K66" s="67">
        <v>0.012</v>
      </c>
      <c r="L66" s="67">
        <v>139.948</v>
      </c>
      <c r="M66" s="67">
        <v>0.04</v>
      </c>
      <c r="N66" s="60">
        <v>12.634</v>
      </c>
      <c r="O66" s="60">
        <v>1.932</v>
      </c>
      <c r="P66" s="15">
        <v>9.5</v>
      </c>
      <c r="Q66" s="13">
        <v>4.279</v>
      </c>
      <c r="R66" s="13"/>
      <c r="S66" s="13">
        <f>(P66-4)/1.8</f>
        <v>3.0555555555555554</v>
      </c>
      <c r="T66" s="13">
        <v>3.1</v>
      </c>
      <c r="U66" s="60" t="s">
        <v>10</v>
      </c>
      <c r="V66" s="60" t="s">
        <v>7</v>
      </c>
      <c r="W66" s="15" t="s">
        <v>36</v>
      </c>
      <c r="X66" s="60"/>
      <c r="Y66" s="15"/>
      <c r="Z66" s="24">
        <v>4</v>
      </c>
      <c r="AB66" s="14">
        <f>POWER(10,11.8+1.5*T66)</f>
        <v>28183829312644916</v>
      </c>
      <c r="AC66" s="1"/>
      <c r="AD66" s="1"/>
      <c r="AE66" s="1"/>
      <c r="AF66" s="1"/>
      <c r="AG66" s="1"/>
      <c r="AH66" s="1"/>
      <c r="AI66" s="1"/>
    </row>
    <row r="67" spans="1:35" ht="12">
      <c r="A67" s="12" t="s">
        <v>103</v>
      </c>
      <c r="B67" s="66">
        <f>DATE(C67,D67,E67)+TIME(F67,G67,H67)</f>
        <v>44356.18283564815</v>
      </c>
      <c r="C67" s="60">
        <v>2021</v>
      </c>
      <c r="D67" s="60">
        <v>6</v>
      </c>
      <c r="E67" s="60">
        <v>9</v>
      </c>
      <c r="F67" s="60">
        <v>4</v>
      </c>
      <c r="G67" s="60">
        <v>23</v>
      </c>
      <c r="H67" s="60">
        <v>17.855</v>
      </c>
      <c r="I67" s="15">
        <v>5.468750099680623</v>
      </c>
      <c r="J67" s="67">
        <v>53.158</v>
      </c>
      <c r="K67" s="67">
        <v>0.021</v>
      </c>
      <c r="L67" s="67">
        <v>122.966</v>
      </c>
      <c r="M67" s="67">
        <v>0.021</v>
      </c>
      <c r="N67" s="60">
        <v>12.483</v>
      </c>
      <c r="O67" s="60">
        <v>1.504</v>
      </c>
      <c r="P67" s="15">
        <v>8.1</v>
      </c>
      <c r="Q67" s="13">
        <v>3.94</v>
      </c>
      <c r="R67" s="13"/>
      <c r="S67" s="13">
        <f>(P67-4)/1.8</f>
        <v>2.2777777777777777</v>
      </c>
      <c r="T67" s="13">
        <v>2.3</v>
      </c>
      <c r="U67" s="60" t="s">
        <v>10</v>
      </c>
      <c r="V67" s="60" t="s">
        <v>9</v>
      </c>
      <c r="W67" s="15" t="s">
        <v>36</v>
      </c>
      <c r="X67" s="60"/>
      <c r="Y67" s="15"/>
      <c r="Z67" s="24">
        <v>6</v>
      </c>
      <c r="AB67" s="14">
        <f>POWER(10,11.8+1.5*T67)</f>
        <v>1778279410038929</v>
      </c>
      <c r="AC67" s="1"/>
      <c r="AD67" s="1"/>
      <c r="AE67" s="1"/>
      <c r="AF67" s="1"/>
      <c r="AG67" s="1"/>
      <c r="AH67" s="1"/>
      <c r="AI67" s="1"/>
    </row>
    <row r="68" spans="1:35" ht="12">
      <c r="A68" s="12" t="s">
        <v>104</v>
      </c>
      <c r="B68" s="66">
        <f>DATE(C68,D68,E68)+TIME(F68,G68,H68)</f>
        <v>44356.68100694445</v>
      </c>
      <c r="C68" s="60">
        <v>2021</v>
      </c>
      <c r="D68" s="60">
        <v>6</v>
      </c>
      <c r="E68" s="60">
        <v>9</v>
      </c>
      <c r="F68" s="60">
        <v>16</v>
      </c>
      <c r="G68" s="60">
        <v>20</v>
      </c>
      <c r="H68" s="60">
        <v>39.219</v>
      </c>
      <c r="I68" s="15">
        <v>0.49734892094350525</v>
      </c>
      <c r="J68" s="67">
        <v>53.908</v>
      </c>
      <c r="K68" s="67">
        <v>0.007</v>
      </c>
      <c r="L68" s="67">
        <v>139.936</v>
      </c>
      <c r="M68" s="67">
        <v>0.021</v>
      </c>
      <c r="N68" s="60">
        <v>10.093</v>
      </c>
      <c r="O68" s="60">
        <v>1</v>
      </c>
      <c r="P68" s="15">
        <v>11.3</v>
      </c>
      <c r="Q68" s="13">
        <v>4.689</v>
      </c>
      <c r="R68" s="13"/>
      <c r="S68" s="13">
        <f>(P68-4)/1.8</f>
        <v>4.055555555555556</v>
      </c>
      <c r="T68" s="13">
        <v>4</v>
      </c>
      <c r="U68" s="60" t="s">
        <v>10</v>
      </c>
      <c r="V68" s="60" t="s">
        <v>7</v>
      </c>
      <c r="W68" s="15" t="s">
        <v>36</v>
      </c>
      <c r="X68" s="60"/>
      <c r="Y68" s="15"/>
      <c r="Z68" s="24">
        <v>4</v>
      </c>
      <c r="AB68" s="14">
        <f>POWER(10,11.8+1.5*T68)</f>
        <v>6.30957344480198E+17</v>
      </c>
      <c r="AC68" s="5"/>
      <c r="AD68" s="5"/>
      <c r="AE68" s="5"/>
      <c r="AF68" s="5"/>
      <c r="AG68" s="5"/>
      <c r="AH68" s="5"/>
      <c r="AI68" s="5"/>
    </row>
    <row r="69" spans="1:28" ht="12">
      <c r="A69" s="12" t="s">
        <v>105</v>
      </c>
      <c r="B69" s="66">
        <f>DATE(C69,D69,E69)+TIME(F69,G69,H69)</f>
        <v>44356.68944444445</v>
      </c>
      <c r="C69" s="60">
        <v>2021</v>
      </c>
      <c r="D69" s="60">
        <v>6</v>
      </c>
      <c r="E69" s="60">
        <v>9</v>
      </c>
      <c r="F69" s="60">
        <v>16</v>
      </c>
      <c r="G69" s="60">
        <v>32</v>
      </c>
      <c r="H69" s="60">
        <v>48.1</v>
      </c>
      <c r="I69" s="15">
        <v>0.3171671238517111</v>
      </c>
      <c r="J69" s="67">
        <v>53.832</v>
      </c>
      <c r="K69" s="67">
        <v>0.01</v>
      </c>
      <c r="L69" s="67">
        <v>139.72</v>
      </c>
      <c r="M69" s="67">
        <v>0.028</v>
      </c>
      <c r="N69" s="60">
        <v>7.992</v>
      </c>
      <c r="O69" s="60">
        <v>1.411</v>
      </c>
      <c r="P69" s="15">
        <v>8</v>
      </c>
      <c r="Q69" s="13">
        <v>3.434</v>
      </c>
      <c r="R69" s="13"/>
      <c r="S69" s="13">
        <f>(P69-4)/1.8</f>
        <v>2.2222222222222223</v>
      </c>
      <c r="T69" s="13">
        <v>2.2</v>
      </c>
      <c r="U69" s="60" t="s">
        <v>10</v>
      </c>
      <c r="V69" s="60" t="s">
        <v>7</v>
      </c>
      <c r="W69" s="15" t="s">
        <v>36</v>
      </c>
      <c r="X69" s="60"/>
      <c r="Y69" s="15"/>
      <c r="Z69" s="24">
        <v>4</v>
      </c>
      <c r="AB69" s="14">
        <f>POWER(10,11.8+1.5*T69)</f>
        <v>1258925411794173.5</v>
      </c>
    </row>
    <row r="70" spans="1:28" ht="12">
      <c r="A70" s="12" t="s">
        <v>106</v>
      </c>
      <c r="B70" s="66">
        <f>DATE(C70,D70,E70)+TIME(F70,G70,H70)</f>
        <v>44356.714849537035</v>
      </c>
      <c r="C70" s="60">
        <v>2021</v>
      </c>
      <c r="D70" s="60">
        <v>6</v>
      </c>
      <c r="E70" s="60">
        <v>9</v>
      </c>
      <c r="F70" s="60">
        <v>17</v>
      </c>
      <c r="G70" s="60">
        <v>9</v>
      </c>
      <c r="H70" s="60">
        <v>23.178</v>
      </c>
      <c r="I70" s="15">
        <v>0.36635679852411085</v>
      </c>
      <c r="J70" s="67">
        <v>51.837</v>
      </c>
      <c r="K70" s="67">
        <v>0.012</v>
      </c>
      <c r="L70" s="67">
        <v>134.246</v>
      </c>
      <c r="M70" s="67">
        <v>0.037</v>
      </c>
      <c r="N70" s="60">
        <v>9.929</v>
      </c>
      <c r="O70" s="60">
        <v>2.097</v>
      </c>
      <c r="P70" s="15">
        <v>7.6</v>
      </c>
      <c r="Q70" s="13">
        <v>3.436</v>
      </c>
      <c r="R70" s="13"/>
      <c r="S70" s="13">
        <f>(P70-4)/1.8</f>
        <v>1.9999999999999998</v>
      </c>
      <c r="T70" s="13">
        <v>2</v>
      </c>
      <c r="U70" s="60" t="s">
        <v>10</v>
      </c>
      <c r="V70" s="60" t="s">
        <v>7</v>
      </c>
      <c r="W70" s="15" t="s">
        <v>36</v>
      </c>
      <c r="X70" s="60"/>
      <c r="Y70" s="15"/>
      <c r="Z70" s="24">
        <v>4</v>
      </c>
      <c r="AB70" s="14">
        <f>POWER(10,11.8+1.5*T70)</f>
        <v>630957344480198.2</v>
      </c>
    </row>
    <row r="71" spans="1:35" ht="12">
      <c r="A71" s="12" t="s">
        <v>107</v>
      </c>
      <c r="B71" s="66">
        <f>DATE(C71,D71,E71)+TIME(F71,G71,H71)</f>
        <v>44357.03780092593</v>
      </c>
      <c r="C71" s="60">
        <v>2021</v>
      </c>
      <c r="D71" s="60">
        <v>6</v>
      </c>
      <c r="E71" s="60">
        <v>10</v>
      </c>
      <c r="F71" s="60">
        <v>0</v>
      </c>
      <c r="G71" s="60">
        <v>54</v>
      </c>
      <c r="H71" s="60">
        <v>26.395</v>
      </c>
      <c r="I71" s="15">
        <v>0.6685287816650585</v>
      </c>
      <c r="J71" s="67">
        <v>53.869</v>
      </c>
      <c r="K71" s="67">
        <v>0.015</v>
      </c>
      <c r="L71" s="67">
        <v>139.905</v>
      </c>
      <c r="M71" s="67">
        <v>0.045</v>
      </c>
      <c r="N71" s="60">
        <v>9.497</v>
      </c>
      <c r="O71" s="60">
        <v>2.346</v>
      </c>
      <c r="P71" s="15">
        <v>10.3</v>
      </c>
      <c r="Q71" s="13">
        <v>4.242</v>
      </c>
      <c r="R71" s="13"/>
      <c r="S71" s="13">
        <f>(P71-4)/1.8</f>
        <v>3.5000000000000004</v>
      </c>
      <c r="T71" s="13">
        <v>3.5</v>
      </c>
      <c r="U71" s="60" t="s">
        <v>10</v>
      </c>
      <c r="V71" s="60" t="s">
        <v>7</v>
      </c>
      <c r="W71" s="15" t="s">
        <v>36</v>
      </c>
      <c r="X71" s="60"/>
      <c r="Y71" s="15"/>
      <c r="Z71" s="24">
        <v>4</v>
      </c>
      <c r="AB71" s="14">
        <f>POWER(10,11.8+1.5*T71)</f>
        <v>1.122018454301972E+17</v>
      </c>
      <c r="AC71" s="5"/>
      <c r="AD71" s="5"/>
      <c r="AE71" s="5"/>
      <c r="AF71" s="5"/>
      <c r="AG71" s="5"/>
      <c r="AH71" s="5"/>
      <c r="AI71" s="5"/>
    </row>
    <row r="72" spans="1:35" ht="12">
      <c r="A72" s="12" t="s">
        <v>108</v>
      </c>
      <c r="B72" s="66">
        <f>DATE(C72,D72,E72)+TIME(F72,G72,H72)</f>
        <v>44360.93315972222</v>
      </c>
      <c r="C72" s="60">
        <v>2021</v>
      </c>
      <c r="D72" s="60">
        <v>6</v>
      </c>
      <c r="E72" s="60">
        <v>13</v>
      </c>
      <c r="F72" s="60">
        <v>22</v>
      </c>
      <c r="G72" s="60">
        <v>23</v>
      </c>
      <c r="H72" s="60">
        <v>45.493</v>
      </c>
      <c r="I72" s="15">
        <v>0.4881744814722108</v>
      </c>
      <c r="J72" s="67">
        <v>52.57</v>
      </c>
      <c r="K72" s="67">
        <v>0.027</v>
      </c>
      <c r="L72" s="67">
        <v>137.913</v>
      </c>
      <c r="M72" s="67">
        <v>0.055</v>
      </c>
      <c r="N72" s="60">
        <v>7.702</v>
      </c>
      <c r="O72" s="60">
        <v>1.111</v>
      </c>
      <c r="P72" s="15">
        <v>8.1</v>
      </c>
      <c r="Q72" s="13">
        <v>3.673</v>
      </c>
      <c r="R72" s="13"/>
      <c r="S72" s="13">
        <f>(P72-4)/1.8</f>
        <v>2.2777777777777777</v>
      </c>
      <c r="T72" s="13">
        <v>2.3</v>
      </c>
      <c r="U72" s="60" t="s">
        <v>10</v>
      </c>
      <c r="V72" s="60" t="s">
        <v>7</v>
      </c>
      <c r="W72" s="15" t="s">
        <v>36</v>
      </c>
      <c r="X72" s="60"/>
      <c r="Y72" s="15"/>
      <c r="Z72" s="24">
        <v>4</v>
      </c>
      <c r="AB72" s="14">
        <f>POWER(10,11.8+1.5*T72)</f>
        <v>1778279410038929</v>
      </c>
      <c r="AC72" s="1"/>
      <c r="AD72" s="1"/>
      <c r="AE72" s="1"/>
      <c r="AF72" s="1"/>
      <c r="AG72" s="1"/>
      <c r="AH72" s="1"/>
      <c r="AI72" s="1"/>
    </row>
    <row r="73" spans="1:35" ht="12">
      <c r="A73" s="12" t="s">
        <v>109</v>
      </c>
      <c r="B73" s="66">
        <f>DATE(C73,D73,E73)+TIME(F73,G73,H73)</f>
        <v>44370.69847222222</v>
      </c>
      <c r="C73" s="60">
        <v>2021</v>
      </c>
      <c r="D73" s="60">
        <v>6</v>
      </c>
      <c r="E73" s="60">
        <v>23</v>
      </c>
      <c r="F73" s="60">
        <v>16</v>
      </c>
      <c r="G73" s="60">
        <v>45</v>
      </c>
      <c r="H73" s="60">
        <v>48.853</v>
      </c>
      <c r="I73" s="15">
        <v>0.5684942007064823</v>
      </c>
      <c r="J73" s="67">
        <v>50.743</v>
      </c>
      <c r="K73" s="67">
        <v>0.013</v>
      </c>
      <c r="L73" s="67">
        <v>130.692</v>
      </c>
      <c r="M73" s="67">
        <v>0.049</v>
      </c>
      <c r="N73" s="60">
        <v>6.754</v>
      </c>
      <c r="O73" s="60">
        <v>0.954</v>
      </c>
      <c r="P73" s="15">
        <v>8.4</v>
      </c>
      <c r="Q73" s="13">
        <v>3.501</v>
      </c>
      <c r="R73" s="13"/>
      <c r="S73" s="13">
        <f>(P73-4)/1.8</f>
        <v>2.4444444444444446</v>
      </c>
      <c r="T73" s="13">
        <v>2.4</v>
      </c>
      <c r="U73" s="60" t="s">
        <v>10</v>
      </c>
      <c r="V73" s="60" t="s">
        <v>7</v>
      </c>
      <c r="W73" s="15" t="s">
        <v>36</v>
      </c>
      <c r="X73" s="60"/>
      <c r="Y73" s="15"/>
      <c r="Z73" s="24">
        <v>4</v>
      </c>
      <c r="AB73" s="14">
        <f>POWER(10,11.8+1.5*T73)</f>
        <v>2511886431509585.5</v>
      </c>
      <c r="AC73" s="1"/>
      <c r="AD73" s="1"/>
      <c r="AE73" s="1"/>
      <c r="AF73" s="1"/>
      <c r="AG73" s="1"/>
      <c r="AH73" s="1"/>
      <c r="AI73" s="1"/>
    </row>
    <row r="74" spans="1:28" ht="12">
      <c r="A74" s="12" t="s">
        <v>110</v>
      </c>
      <c r="B74" s="66">
        <f>DATE(C74,D74,E74)+TIME(F74,G74,H74)</f>
        <v>44379.11881944445</v>
      </c>
      <c r="C74" s="60">
        <v>2021</v>
      </c>
      <c r="D74" s="60">
        <v>7</v>
      </c>
      <c r="E74" s="60">
        <v>2</v>
      </c>
      <c r="F74" s="60">
        <v>2</v>
      </c>
      <c r="G74" s="60">
        <v>51</v>
      </c>
      <c r="H74" s="60">
        <v>6.362</v>
      </c>
      <c r="I74" s="15">
        <v>0.3991301602919821</v>
      </c>
      <c r="J74" s="67">
        <v>45.293</v>
      </c>
      <c r="K74" s="67">
        <v>0.062</v>
      </c>
      <c r="L74" s="67">
        <v>137.265</v>
      </c>
      <c r="M74" s="67">
        <v>0.09</v>
      </c>
      <c r="N74" s="60">
        <v>316.326</v>
      </c>
      <c r="O74" s="60">
        <v>5.128</v>
      </c>
      <c r="P74" s="15"/>
      <c r="Q74" s="13">
        <v>4.199</v>
      </c>
      <c r="R74" s="13">
        <v>4.295</v>
      </c>
      <c r="S74" s="13">
        <f>1.77*Q74-5.2</f>
        <v>2.2322299999999995</v>
      </c>
      <c r="T74" s="13">
        <v>2.2</v>
      </c>
      <c r="U74" s="60" t="s">
        <v>10</v>
      </c>
      <c r="V74" s="60" t="s">
        <v>8</v>
      </c>
      <c r="W74" s="15" t="s">
        <v>36</v>
      </c>
      <c r="X74" s="60"/>
      <c r="Y74" s="15"/>
      <c r="Z74" s="24">
        <v>5</v>
      </c>
      <c r="AB74" s="14">
        <f>POWER(10,11.8+1.5*T74)</f>
        <v>1258925411794173.5</v>
      </c>
    </row>
    <row r="75" spans="1:28" ht="12">
      <c r="A75" s="12" t="s">
        <v>111</v>
      </c>
      <c r="B75" s="66">
        <f>DATE(C75,D75,E75)+TIME(F75,G75,H75)</f>
        <v>44384.239594907405</v>
      </c>
      <c r="C75" s="60">
        <v>2021</v>
      </c>
      <c r="D75" s="60">
        <v>7</v>
      </c>
      <c r="E75" s="60">
        <v>7</v>
      </c>
      <c r="F75" s="60">
        <v>5</v>
      </c>
      <c r="G75" s="60">
        <v>45</v>
      </c>
      <c r="H75" s="60">
        <v>1.048</v>
      </c>
      <c r="I75" s="15">
        <v>0.20008120641013266</v>
      </c>
      <c r="J75" s="67">
        <v>55.9702</v>
      </c>
      <c r="K75" s="67">
        <v>0.0046</v>
      </c>
      <c r="L75" s="67">
        <v>123.9468</v>
      </c>
      <c r="M75" s="67">
        <v>0.02487</v>
      </c>
      <c r="N75" s="60">
        <v>12.359</v>
      </c>
      <c r="O75" s="60">
        <v>1</v>
      </c>
      <c r="P75" s="15">
        <v>7.3</v>
      </c>
      <c r="Q75" s="13">
        <v>3.355</v>
      </c>
      <c r="R75" s="13"/>
      <c r="S75" s="13">
        <f>(P75-4)/1.8</f>
        <v>1.8333333333333333</v>
      </c>
      <c r="T75" s="13">
        <v>1.9</v>
      </c>
      <c r="U75" s="60" t="s">
        <v>10</v>
      </c>
      <c r="V75" s="60" t="s">
        <v>5</v>
      </c>
      <c r="W75" s="15" t="s">
        <v>36</v>
      </c>
      <c r="X75" s="60"/>
      <c r="Y75" s="15"/>
      <c r="Z75" s="24">
        <v>1</v>
      </c>
      <c r="AB75" s="14">
        <f>POWER(10,11.8+1.5*T75)</f>
        <v>446683592150964.06</v>
      </c>
    </row>
    <row r="76" spans="1:35" ht="12">
      <c r="A76" s="12" t="s">
        <v>112</v>
      </c>
      <c r="B76" s="66">
        <f>DATE(C76,D76,E76)+TIME(F76,G76,H76)</f>
        <v>44389.58424768518</v>
      </c>
      <c r="C76" s="60">
        <v>2021</v>
      </c>
      <c r="D76" s="60">
        <v>7</v>
      </c>
      <c r="E76" s="60">
        <v>12</v>
      </c>
      <c r="F76" s="60">
        <v>14</v>
      </c>
      <c r="G76" s="60">
        <v>1</v>
      </c>
      <c r="H76" s="60">
        <v>19.995</v>
      </c>
      <c r="I76" s="15">
        <v>0.043298326664727604</v>
      </c>
      <c r="J76" s="67">
        <v>54.32</v>
      </c>
      <c r="K76" s="67">
        <v>0.01</v>
      </c>
      <c r="L76" s="67">
        <v>126.345</v>
      </c>
      <c r="M76" s="67">
        <v>0.024</v>
      </c>
      <c r="N76" s="60">
        <v>12.494</v>
      </c>
      <c r="O76" s="60">
        <v>2.437</v>
      </c>
      <c r="P76" s="15">
        <v>9.7</v>
      </c>
      <c r="Q76" s="13">
        <v>3.993</v>
      </c>
      <c r="R76" s="13"/>
      <c r="S76" s="13">
        <f>(P76-4)/1.8</f>
        <v>3.166666666666666</v>
      </c>
      <c r="T76" s="13">
        <v>3.2</v>
      </c>
      <c r="U76" s="60" t="s">
        <v>10</v>
      </c>
      <c r="V76" s="60" t="s">
        <v>6</v>
      </c>
      <c r="W76" s="15" t="s">
        <v>36</v>
      </c>
      <c r="X76" s="60"/>
      <c r="Y76" s="15"/>
      <c r="Z76" s="24">
        <v>2</v>
      </c>
      <c r="AB76" s="14">
        <f>POWER(10,11.8+1.5*T76)</f>
        <v>39810717055349920</v>
      </c>
      <c r="AC76" s="1"/>
      <c r="AD76" s="1"/>
      <c r="AE76" s="1"/>
      <c r="AF76" s="1"/>
      <c r="AG76" s="1"/>
      <c r="AH76" s="1"/>
      <c r="AI76" s="1"/>
    </row>
    <row r="77" spans="1:35" ht="12">
      <c r="A77" s="12" t="s">
        <v>113</v>
      </c>
      <c r="B77" s="66">
        <f>DATE(C77,D77,E77)+TIME(F77,G77,H77)</f>
        <v>44391.193703703706</v>
      </c>
      <c r="C77" s="60">
        <v>2021</v>
      </c>
      <c r="D77" s="60">
        <v>7</v>
      </c>
      <c r="E77" s="60">
        <v>14</v>
      </c>
      <c r="F77" s="60">
        <v>4</v>
      </c>
      <c r="G77" s="60">
        <v>38</v>
      </c>
      <c r="H77" s="60">
        <v>56.658</v>
      </c>
      <c r="I77" s="15">
        <v>0.09314159397035761</v>
      </c>
      <c r="J77" s="67">
        <v>54.301</v>
      </c>
      <c r="K77" s="67">
        <v>0.014</v>
      </c>
      <c r="L77" s="67">
        <v>126.381</v>
      </c>
      <c r="M77" s="67">
        <v>0.031</v>
      </c>
      <c r="N77" s="60">
        <v>11.454</v>
      </c>
      <c r="O77" s="60">
        <v>2.27</v>
      </c>
      <c r="P77" s="15">
        <v>9.2</v>
      </c>
      <c r="Q77" s="13">
        <v>4.039</v>
      </c>
      <c r="R77" s="13"/>
      <c r="S77" s="13">
        <f>(P77-4)/1.8</f>
        <v>2.8888888888888884</v>
      </c>
      <c r="T77" s="13">
        <v>2.9</v>
      </c>
      <c r="U77" s="60" t="s">
        <v>10</v>
      </c>
      <c r="V77" s="60" t="s">
        <v>6</v>
      </c>
      <c r="W77" s="15" t="s">
        <v>36</v>
      </c>
      <c r="X77" s="60"/>
      <c r="Y77" s="15"/>
      <c r="Z77" s="24">
        <v>2</v>
      </c>
      <c r="AB77" s="14">
        <f>POWER(10,11.8+1.5*T77)</f>
        <v>14125375446227572</v>
      </c>
      <c r="AC77" s="1"/>
      <c r="AD77" s="1"/>
      <c r="AE77" s="1"/>
      <c r="AF77" s="1"/>
      <c r="AG77" s="1"/>
      <c r="AH77" s="1"/>
      <c r="AI77" s="1"/>
    </row>
    <row r="78" spans="1:28" ht="12">
      <c r="A78" s="12" t="s">
        <v>114</v>
      </c>
      <c r="B78" s="66">
        <f>DATE(C78,D78,E78)+TIME(F78,G78,H78)</f>
        <v>44403.47179398148</v>
      </c>
      <c r="C78" s="60">
        <v>2021</v>
      </c>
      <c r="D78" s="60">
        <v>7</v>
      </c>
      <c r="E78" s="60">
        <v>26</v>
      </c>
      <c r="F78" s="60">
        <v>11</v>
      </c>
      <c r="G78" s="60">
        <v>19</v>
      </c>
      <c r="H78" s="60">
        <v>23.429</v>
      </c>
      <c r="I78" s="15">
        <v>1.5572954596011983</v>
      </c>
      <c r="J78" s="67">
        <v>55.552</v>
      </c>
      <c r="K78" s="67">
        <v>0.038</v>
      </c>
      <c r="L78" s="67">
        <v>123.885</v>
      </c>
      <c r="M78" s="67">
        <v>0.125</v>
      </c>
      <c r="N78" s="60">
        <v>11.516</v>
      </c>
      <c r="O78" s="60">
        <v>2.381</v>
      </c>
      <c r="P78" s="15">
        <v>6.8</v>
      </c>
      <c r="Q78" s="13">
        <v>2.829</v>
      </c>
      <c r="R78" s="13"/>
      <c r="S78" s="13">
        <f>(P78-4)/1.8</f>
        <v>1.5555555555555554</v>
      </c>
      <c r="T78" s="13">
        <v>1.6</v>
      </c>
      <c r="U78" s="60" t="s">
        <v>10</v>
      </c>
      <c r="V78" s="60" t="s">
        <v>5</v>
      </c>
      <c r="W78" s="15" t="s">
        <v>36</v>
      </c>
      <c r="X78" s="60"/>
      <c r="Y78" s="15"/>
      <c r="Z78" s="24">
        <v>1</v>
      </c>
      <c r="AB78" s="14">
        <f>POWER(10,11.8+1.5*T78)</f>
        <v>158489319246112.38</v>
      </c>
    </row>
    <row r="79" spans="1:35" ht="12">
      <c r="A79" s="12" t="s">
        <v>115</v>
      </c>
      <c r="B79" s="66">
        <f>DATE(C79,D79,E79)+TIME(F79,G79,H79)</f>
        <v>44420.41423611111</v>
      </c>
      <c r="C79" s="60">
        <v>2021</v>
      </c>
      <c r="D79" s="60">
        <v>8</v>
      </c>
      <c r="E79" s="60">
        <v>12</v>
      </c>
      <c r="F79" s="60">
        <v>9</v>
      </c>
      <c r="G79" s="60">
        <v>56</v>
      </c>
      <c r="H79" s="60">
        <v>30.336</v>
      </c>
      <c r="I79" s="15">
        <v>0.6808204813864904</v>
      </c>
      <c r="J79" s="67">
        <v>54.007</v>
      </c>
      <c r="K79" s="67">
        <v>0.036</v>
      </c>
      <c r="L79" s="67">
        <v>123.086</v>
      </c>
      <c r="M79" s="67">
        <v>0.025</v>
      </c>
      <c r="N79" s="60">
        <v>8.001</v>
      </c>
      <c r="O79" s="60">
        <v>1.251</v>
      </c>
      <c r="P79" s="15">
        <v>8.5</v>
      </c>
      <c r="Q79" s="13">
        <v>3.808</v>
      </c>
      <c r="R79" s="13"/>
      <c r="S79" s="13">
        <f>(P79-4)/1.8</f>
        <v>2.5</v>
      </c>
      <c r="T79" s="13">
        <v>2.5</v>
      </c>
      <c r="U79" s="60" t="s">
        <v>10</v>
      </c>
      <c r="V79" s="60" t="s">
        <v>6</v>
      </c>
      <c r="W79" s="15" t="s">
        <v>36</v>
      </c>
      <c r="X79" s="60"/>
      <c r="Y79" s="15"/>
      <c r="Z79" s="24">
        <v>2</v>
      </c>
      <c r="AB79" s="14">
        <f>POWER(10,11.8+1.5*T79)</f>
        <v>3548133892335782</v>
      </c>
      <c r="AC79" s="1"/>
      <c r="AD79" s="1"/>
      <c r="AE79" s="1"/>
      <c r="AF79" s="1"/>
      <c r="AG79" s="1"/>
      <c r="AH79" s="1"/>
      <c r="AI79" s="1"/>
    </row>
    <row r="80" spans="1:35" ht="12">
      <c r="A80" s="12" t="s">
        <v>116</v>
      </c>
      <c r="B80" s="66">
        <f>DATE(C80,D80,E80)+TIME(F80,G80,H80)</f>
        <v>44440.68736111111</v>
      </c>
      <c r="C80" s="60">
        <v>2021</v>
      </c>
      <c r="D80" s="60">
        <v>9</v>
      </c>
      <c r="E80" s="60">
        <v>1</v>
      </c>
      <c r="F80" s="60">
        <v>16</v>
      </c>
      <c r="G80" s="60">
        <v>29</v>
      </c>
      <c r="H80" s="60">
        <v>48.063</v>
      </c>
      <c r="I80" s="15">
        <v>0.596249300433376</v>
      </c>
      <c r="J80" s="67">
        <v>55.818</v>
      </c>
      <c r="K80" s="67">
        <v>0.017</v>
      </c>
      <c r="L80" s="67">
        <v>123.225</v>
      </c>
      <c r="M80" s="67">
        <v>0.058</v>
      </c>
      <c r="N80" s="60">
        <v>16.873</v>
      </c>
      <c r="O80" s="60">
        <v>2.253</v>
      </c>
      <c r="P80" s="15">
        <v>8.1</v>
      </c>
      <c r="Q80" s="13">
        <v>3.522</v>
      </c>
      <c r="R80" s="13"/>
      <c r="S80" s="13">
        <f>(P80-4)/1.8</f>
        <v>2.2777777777777777</v>
      </c>
      <c r="T80" s="13">
        <v>2.3</v>
      </c>
      <c r="U80" s="60" t="s">
        <v>10</v>
      </c>
      <c r="V80" s="60" t="s">
        <v>5</v>
      </c>
      <c r="W80" s="15" t="s">
        <v>36</v>
      </c>
      <c r="X80" s="60"/>
      <c r="Y80" s="15"/>
      <c r="Z80" s="24">
        <v>1</v>
      </c>
      <c r="AB80" s="14">
        <f>POWER(10,11.8+1.5*T80)</f>
        <v>1778279410038929</v>
      </c>
      <c r="AC80" s="1"/>
      <c r="AD80" s="1"/>
      <c r="AE80" s="1"/>
      <c r="AF80" s="1"/>
      <c r="AG80" s="1"/>
      <c r="AH80" s="1"/>
      <c r="AI80" s="1"/>
    </row>
    <row r="81" spans="1:28" ht="12">
      <c r="A81" s="12" t="s">
        <v>117</v>
      </c>
      <c r="B81" s="66">
        <f>DATE(C81,D81,E81)+TIME(F81,G81,H81)</f>
        <v>44469.62923611111</v>
      </c>
      <c r="C81" s="60">
        <v>2021</v>
      </c>
      <c r="D81" s="60">
        <v>9</v>
      </c>
      <c r="E81" s="60">
        <v>30</v>
      </c>
      <c r="F81" s="60">
        <v>15</v>
      </c>
      <c r="G81" s="60">
        <v>6</v>
      </c>
      <c r="H81" s="60">
        <v>6.142</v>
      </c>
      <c r="I81" s="15">
        <v>1.5211190313430878</v>
      </c>
      <c r="J81" s="67">
        <v>55.862</v>
      </c>
      <c r="K81" s="67">
        <v>0.01</v>
      </c>
      <c r="L81" s="67">
        <v>125.549</v>
      </c>
      <c r="M81" s="67">
        <v>0.043</v>
      </c>
      <c r="N81" s="60">
        <v>14.667</v>
      </c>
      <c r="O81" s="60">
        <v>2.213</v>
      </c>
      <c r="P81" s="15">
        <v>6.7</v>
      </c>
      <c r="Q81" s="13">
        <v>2.748</v>
      </c>
      <c r="R81" s="13"/>
      <c r="S81" s="13">
        <f>(P81-4)/1.8</f>
        <v>1.5</v>
      </c>
      <c r="T81" s="13">
        <v>1.5</v>
      </c>
      <c r="U81" s="60" t="s">
        <v>10</v>
      </c>
      <c r="V81" s="60" t="s">
        <v>5</v>
      </c>
      <c r="W81" s="15" t="s">
        <v>36</v>
      </c>
      <c r="X81" s="60"/>
      <c r="Y81" s="15"/>
      <c r="Z81" s="24">
        <v>1</v>
      </c>
      <c r="AB81" s="14">
        <f>POWER(10,11.8+1.5*T81)</f>
        <v>112201845430197.23</v>
      </c>
    </row>
    <row r="82" spans="1:35" ht="12">
      <c r="A82" s="12" t="s">
        <v>118</v>
      </c>
      <c r="B82" s="66">
        <f>DATE(C82,D82,E82)+TIME(F82,G82,H82)</f>
        <v>44476.78115740741</v>
      </c>
      <c r="C82" s="60">
        <v>2021</v>
      </c>
      <c r="D82" s="60">
        <v>10</v>
      </c>
      <c r="E82" s="60">
        <v>7</v>
      </c>
      <c r="F82" s="60">
        <v>18</v>
      </c>
      <c r="G82" s="60">
        <v>44</v>
      </c>
      <c r="H82" s="60">
        <v>52.521</v>
      </c>
      <c r="I82" s="15">
        <v>0.6687973184520419</v>
      </c>
      <c r="J82" s="67">
        <v>55.86</v>
      </c>
      <c r="K82" s="67">
        <v>0.01</v>
      </c>
      <c r="L82" s="67">
        <v>130.48</v>
      </c>
      <c r="M82" s="67">
        <v>0.02</v>
      </c>
      <c r="N82" s="60">
        <v>11.632</v>
      </c>
      <c r="O82" s="60">
        <v>2.275</v>
      </c>
      <c r="P82" s="15">
        <v>8.2</v>
      </c>
      <c r="Q82" s="13">
        <v>3.361</v>
      </c>
      <c r="R82" s="13"/>
      <c r="S82" s="13">
        <f>(P82-4)/1.8</f>
        <v>2.333333333333333</v>
      </c>
      <c r="T82" s="13">
        <v>2.3</v>
      </c>
      <c r="U82" s="60" t="s">
        <v>10</v>
      </c>
      <c r="V82" s="60" t="s">
        <v>5</v>
      </c>
      <c r="W82" s="15" t="s">
        <v>36</v>
      </c>
      <c r="X82" s="60"/>
      <c r="Y82" s="15"/>
      <c r="Z82" s="24">
        <v>1</v>
      </c>
      <c r="AB82" s="14">
        <f>POWER(10,11.8+1.5*T82)</f>
        <v>1778279410038929</v>
      </c>
      <c r="AC82" s="1"/>
      <c r="AD82" s="1"/>
      <c r="AE82" s="1"/>
      <c r="AF82" s="1"/>
      <c r="AG82" s="1"/>
      <c r="AH82" s="1"/>
      <c r="AI82" s="1"/>
    </row>
    <row r="83" spans="1:28" ht="12">
      <c r="A83" s="12" t="s">
        <v>119</v>
      </c>
      <c r="B83" s="66">
        <f>DATE(C83,D83,E83)+TIME(F83,G83,H83)</f>
        <v>44489.7891087963</v>
      </c>
      <c r="C83" s="60">
        <v>2021</v>
      </c>
      <c r="D83" s="60">
        <v>10</v>
      </c>
      <c r="E83" s="60">
        <v>20</v>
      </c>
      <c r="F83" s="60">
        <v>18</v>
      </c>
      <c r="G83" s="60">
        <v>56</v>
      </c>
      <c r="H83" s="60">
        <v>19.829</v>
      </c>
      <c r="I83" s="15">
        <v>6.578126154636267</v>
      </c>
      <c r="J83" s="67">
        <v>51.1583</v>
      </c>
      <c r="K83" s="67">
        <v>0.0079</v>
      </c>
      <c r="L83" s="67">
        <v>124.2652</v>
      </c>
      <c r="M83" s="67">
        <v>0.01842</v>
      </c>
      <c r="N83" s="60">
        <v>10.719</v>
      </c>
      <c r="O83" s="60">
        <v>1.202</v>
      </c>
      <c r="P83" s="15">
        <v>7.6</v>
      </c>
      <c r="Q83" s="13">
        <v>3.379</v>
      </c>
      <c r="R83" s="13"/>
      <c r="S83" s="13">
        <f>(P83-4)/1.8</f>
        <v>1.9999999999999998</v>
      </c>
      <c r="T83" s="13">
        <v>2</v>
      </c>
      <c r="U83" s="60" t="s">
        <v>10</v>
      </c>
      <c r="V83" s="60" t="s">
        <v>9</v>
      </c>
      <c r="W83" s="15" t="s">
        <v>36</v>
      </c>
      <c r="X83" s="60"/>
      <c r="Y83" s="15"/>
      <c r="Z83" s="24">
        <v>6</v>
      </c>
      <c r="AB83" s="14">
        <f>POWER(10,11.8+1.5*T83)</f>
        <v>630957344480198.2</v>
      </c>
    </row>
    <row r="84" spans="1:35" ht="12">
      <c r="A84" s="12" t="s">
        <v>120</v>
      </c>
      <c r="B84" s="66">
        <f>DATE(C84,D84,E84)+TIME(F84,G84,H84)</f>
        <v>44493.82083333333</v>
      </c>
      <c r="C84" s="60">
        <v>2021</v>
      </c>
      <c r="D84" s="60">
        <v>10</v>
      </c>
      <c r="E84" s="60">
        <v>24</v>
      </c>
      <c r="F84" s="60">
        <v>19</v>
      </c>
      <c r="G84" s="60">
        <v>42</v>
      </c>
      <c r="H84" s="60">
        <v>0.973</v>
      </c>
      <c r="I84" s="15">
        <v>0.5931532977683673</v>
      </c>
      <c r="J84" s="67">
        <v>50.2246</v>
      </c>
      <c r="K84" s="67">
        <v>0.0054</v>
      </c>
      <c r="L84" s="67">
        <v>127.7261</v>
      </c>
      <c r="M84" s="67">
        <v>0.01736</v>
      </c>
      <c r="N84" s="60">
        <v>12.547</v>
      </c>
      <c r="O84" s="60">
        <v>1</v>
      </c>
      <c r="P84" s="15">
        <v>8.4</v>
      </c>
      <c r="Q84" s="13">
        <v>3.601</v>
      </c>
      <c r="R84" s="13"/>
      <c r="S84" s="13">
        <f>(P84-4)/1.8</f>
        <v>2.4444444444444446</v>
      </c>
      <c r="T84" s="13">
        <v>2.4</v>
      </c>
      <c r="U84" s="60" t="s">
        <v>10</v>
      </c>
      <c r="V84" s="60" t="s">
        <v>38</v>
      </c>
      <c r="W84" s="15" t="s">
        <v>36</v>
      </c>
      <c r="X84" s="60"/>
      <c r="Y84" s="15"/>
      <c r="Z84" s="24">
        <v>3</v>
      </c>
      <c r="AB84" s="14">
        <f>POWER(10,11.8+1.5*T84)</f>
        <v>2511886431509585.5</v>
      </c>
      <c r="AC84" s="1"/>
      <c r="AD84" s="1"/>
      <c r="AE84" s="1"/>
      <c r="AF84" s="1"/>
      <c r="AG84" s="1"/>
      <c r="AH84" s="1"/>
      <c r="AI84" s="1"/>
    </row>
    <row r="85" spans="1:28" ht="12">
      <c r="A85" s="12" t="s">
        <v>121</v>
      </c>
      <c r="B85" s="66">
        <f>DATE(C85,D85,E85)+TIME(F85,G85,H85)</f>
        <v>44497.31460648148</v>
      </c>
      <c r="C85" s="60">
        <v>2021</v>
      </c>
      <c r="D85" s="60">
        <v>10</v>
      </c>
      <c r="E85" s="60">
        <v>28</v>
      </c>
      <c r="F85" s="60">
        <v>7</v>
      </c>
      <c r="G85" s="60">
        <v>33</v>
      </c>
      <c r="H85" s="60">
        <v>2.093</v>
      </c>
      <c r="I85" s="15">
        <v>0.7429021661897158</v>
      </c>
      <c r="J85" s="67">
        <v>50.7446</v>
      </c>
      <c r="K85" s="67">
        <v>0.0104</v>
      </c>
      <c r="L85" s="67">
        <v>130.7004</v>
      </c>
      <c r="M85" s="67">
        <v>0.02834</v>
      </c>
      <c r="N85" s="60">
        <v>11.389</v>
      </c>
      <c r="O85" s="60">
        <v>0.589</v>
      </c>
      <c r="P85" s="15">
        <v>8</v>
      </c>
      <c r="Q85" s="13">
        <v>3.497</v>
      </c>
      <c r="R85" s="13"/>
      <c r="S85" s="13">
        <f>(P85-4)/1.8</f>
        <v>2.2222222222222223</v>
      </c>
      <c r="T85" s="13">
        <v>2.2</v>
      </c>
      <c r="U85" s="60" t="s">
        <v>10</v>
      </c>
      <c r="V85" s="60" t="s">
        <v>7</v>
      </c>
      <c r="W85" s="15" t="s">
        <v>36</v>
      </c>
      <c r="X85" s="60"/>
      <c r="Y85" s="15"/>
      <c r="Z85" s="24">
        <v>4</v>
      </c>
      <c r="AB85" s="14">
        <f>POWER(10,11.8+1.5*T85)</f>
        <v>1258925411794173.5</v>
      </c>
    </row>
    <row r="86" spans="1:28" ht="12">
      <c r="A86" s="12" t="s">
        <v>122</v>
      </c>
      <c r="B86" s="66">
        <f>DATE(C86,D86,E86)+TIME(F86,G86,H86)</f>
        <v>44499.4065625</v>
      </c>
      <c r="C86" s="60">
        <v>2021</v>
      </c>
      <c r="D86" s="60">
        <v>10</v>
      </c>
      <c r="E86" s="60">
        <v>30</v>
      </c>
      <c r="F86" s="60">
        <v>9</v>
      </c>
      <c r="G86" s="60">
        <v>45</v>
      </c>
      <c r="H86" s="60">
        <v>27.273</v>
      </c>
      <c r="I86" s="15">
        <v>5.250000205705873</v>
      </c>
      <c r="J86" s="67">
        <v>56</v>
      </c>
      <c r="K86" s="67">
        <v>0.017</v>
      </c>
      <c r="L86" s="67">
        <v>132.021</v>
      </c>
      <c r="M86" s="67">
        <v>0.127</v>
      </c>
      <c r="N86" s="60">
        <v>8.537</v>
      </c>
      <c r="O86" s="60">
        <v>0.999</v>
      </c>
      <c r="P86" s="15">
        <v>6.4</v>
      </c>
      <c r="Q86" s="13">
        <v>3.128</v>
      </c>
      <c r="R86" s="13"/>
      <c r="S86" s="13">
        <f>(P86-4)/1.8</f>
        <v>1.3333333333333335</v>
      </c>
      <c r="T86" s="13">
        <v>1.4</v>
      </c>
      <c r="U86" s="60" t="s">
        <v>10</v>
      </c>
      <c r="V86" s="60" t="s">
        <v>5</v>
      </c>
      <c r="W86" s="15" t="s">
        <v>36</v>
      </c>
      <c r="X86" s="60"/>
      <c r="Y86" s="15"/>
      <c r="Z86" s="14">
        <v>1</v>
      </c>
      <c r="AB86" s="14">
        <f>POWER(10,11.8+1.5*T86)</f>
        <v>79432823472428.33</v>
      </c>
    </row>
    <row r="87" spans="1:28" ht="12">
      <c r="A87" s="12" t="s">
        <v>123</v>
      </c>
      <c r="B87" s="66">
        <f>DATE(C87,D87,E87)+TIME(F87,G87,H87)</f>
        <v>44505.319768518515</v>
      </c>
      <c r="C87" s="60">
        <v>2021</v>
      </c>
      <c r="D87" s="60">
        <v>11</v>
      </c>
      <c r="E87" s="60">
        <v>5</v>
      </c>
      <c r="F87" s="60">
        <v>7</v>
      </c>
      <c r="G87" s="60">
        <v>40</v>
      </c>
      <c r="H87" s="60">
        <v>28.808</v>
      </c>
      <c r="I87" s="15">
        <v>0.9314989205449767</v>
      </c>
      <c r="J87" s="67">
        <v>53.206</v>
      </c>
      <c r="K87" s="67">
        <v>0.019</v>
      </c>
      <c r="L87" s="67">
        <v>128.686</v>
      </c>
      <c r="M87" s="67">
        <v>0.023</v>
      </c>
      <c r="N87" s="60">
        <v>8.399</v>
      </c>
      <c r="O87" s="60">
        <v>1.148</v>
      </c>
      <c r="P87" s="15">
        <v>7.8</v>
      </c>
      <c r="Q87" s="13">
        <v>3.611</v>
      </c>
      <c r="R87" s="13"/>
      <c r="S87" s="13">
        <f>(P87-4)/1.8</f>
        <v>2.111111111111111</v>
      </c>
      <c r="T87" s="13">
        <v>2.1</v>
      </c>
      <c r="U87" s="60" t="s">
        <v>10</v>
      </c>
      <c r="V87" s="60" t="s">
        <v>38</v>
      </c>
      <c r="W87" s="15" t="s">
        <v>36</v>
      </c>
      <c r="X87" s="60"/>
      <c r="Y87" s="15"/>
      <c r="Z87" s="24">
        <v>3</v>
      </c>
      <c r="AB87" s="14">
        <f>POWER(10,11.8+1.5*T87)</f>
        <v>891250938133751.2</v>
      </c>
    </row>
    <row r="88" spans="1:28" ht="12">
      <c r="A88" s="12" t="s">
        <v>124</v>
      </c>
      <c r="B88" s="66">
        <f>DATE(C88,D88,E88)+TIME(F88,G88,H88)</f>
        <v>44505.32129629629</v>
      </c>
      <c r="C88" s="60">
        <v>2021</v>
      </c>
      <c r="D88" s="60">
        <v>11</v>
      </c>
      <c r="E88" s="60">
        <v>5</v>
      </c>
      <c r="F88" s="60">
        <v>7</v>
      </c>
      <c r="G88" s="60">
        <v>42</v>
      </c>
      <c r="H88" s="60">
        <v>40.41</v>
      </c>
      <c r="I88" s="15">
        <v>0.8999982615932784</v>
      </c>
      <c r="J88" s="67">
        <v>53.661</v>
      </c>
      <c r="K88" s="67">
        <v>0.046</v>
      </c>
      <c r="L88" s="67">
        <v>128.852</v>
      </c>
      <c r="M88" s="67">
        <v>0.038</v>
      </c>
      <c r="N88" s="60">
        <v>8.76</v>
      </c>
      <c r="O88" s="60">
        <v>1.532</v>
      </c>
      <c r="P88" s="15">
        <v>7.1</v>
      </c>
      <c r="Q88" s="13">
        <v>3.461</v>
      </c>
      <c r="R88" s="13"/>
      <c r="S88" s="13">
        <f>(P88-4)/1.8</f>
        <v>1.7222222222222219</v>
      </c>
      <c r="T88" s="13">
        <v>1.7</v>
      </c>
      <c r="U88" s="60" t="s">
        <v>10</v>
      </c>
      <c r="V88" s="60" t="s">
        <v>6</v>
      </c>
      <c r="W88" s="15" t="s">
        <v>36</v>
      </c>
      <c r="X88" s="60"/>
      <c r="Y88" s="15"/>
      <c r="Z88" s="24">
        <v>2</v>
      </c>
      <c r="AB88" s="14">
        <f>POWER(10,11.8+1.5*T88)</f>
        <v>223872113856835.1</v>
      </c>
    </row>
    <row r="89" spans="1:28" ht="12">
      <c r="A89" s="12" t="s">
        <v>125</v>
      </c>
      <c r="B89" s="66">
        <f>DATE(C89,D89,E89)+TIME(F89,G89,H89)</f>
        <v>44505.38600694444</v>
      </c>
      <c r="C89" s="60">
        <v>2021</v>
      </c>
      <c r="D89" s="60">
        <v>11</v>
      </c>
      <c r="E89" s="60">
        <v>5</v>
      </c>
      <c r="F89" s="60">
        <v>9</v>
      </c>
      <c r="G89" s="60">
        <v>15</v>
      </c>
      <c r="H89" s="60">
        <v>51.388</v>
      </c>
      <c r="I89" s="15">
        <v>0.8999982615932784</v>
      </c>
      <c r="J89" s="67">
        <v>53.2826</v>
      </c>
      <c r="K89" s="67">
        <v>0.0561</v>
      </c>
      <c r="L89" s="67">
        <v>128.7278</v>
      </c>
      <c r="M89" s="67">
        <v>0.05388</v>
      </c>
      <c r="N89" s="60">
        <v>10.194</v>
      </c>
      <c r="O89" s="60">
        <v>1.625</v>
      </c>
      <c r="P89" s="15">
        <v>7.6</v>
      </c>
      <c r="Q89" s="13">
        <v>2.961</v>
      </c>
      <c r="R89" s="13"/>
      <c r="S89" s="13">
        <f>(P89-4)/1.8</f>
        <v>1.9999999999999998</v>
      </c>
      <c r="T89" s="13">
        <v>2</v>
      </c>
      <c r="U89" s="60" t="s">
        <v>10</v>
      </c>
      <c r="V89" s="60" t="s">
        <v>38</v>
      </c>
      <c r="W89" s="15" t="s">
        <v>36</v>
      </c>
      <c r="X89" s="60"/>
      <c r="Y89" s="15"/>
      <c r="Z89" s="24">
        <v>3</v>
      </c>
      <c r="AB89" s="14">
        <f>POWER(10,11.8+1.5*T89)</f>
        <v>630957344480198.2</v>
      </c>
    </row>
    <row r="90" spans="1:28" ht="12">
      <c r="A90" s="12" t="s">
        <v>126</v>
      </c>
      <c r="B90" s="66">
        <f>DATE(C90,D90,E90)+TIME(F90,G90,H90)</f>
        <v>44505.67901620371</v>
      </c>
      <c r="C90" s="60">
        <v>2021</v>
      </c>
      <c r="D90" s="60">
        <v>11</v>
      </c>
      <c r="E90" s="60">
        <v>5</v>
      </c>
      <c r="F90" s="60">
        <v>16</v>
      </c>
      <c r="G90" s="60">
        <v>17</v>
      </c>
      <c r="H90" s="60">
        <v>47.145</v>
      </c>
      <c r="I90" s="15">
        <v>1.002056524157517</v>
      </c>
      <c r="J90" s="67">
        <v>54.983</v>
      </c>
      <c r="K90" s="67">
        <v>0.059</v>
      </c>
      <c r="L90" s="67">
        <v>124.943</v>
      </c>
      <c r="M90" s="67">
        <v>0.201</v>
      </c>
      <c r="N90" s="60">
        <v>22.135</v>
      </c>
      <c r="O90" s="60">
        <v>2.624</v>
      </c>
      <c r="P90" s="15">
        <v>7.1</v>
      </c>
      <c r="Q90" s="13">
        <v>3.623</v>
      </c>
      <c r="R90" s="13"/>
      <c r="S90" s="13">
        <f>(P90-4)/1.8</f>
        <v>1.7222222222222219</v>
      </c>
      <c r="T90" s="13">
        <v>1.7</v>
      </c>
      <c r="U90" s="60" t="s">
        <v>10</v>
      </c>
      <c r="V90" s="60" t="s">
        <v>6</v>
      </c>
      <c r="W90" s="15" t="s">
        <v>36</v>
      </c>
      <c r="X90" s="60"/>
      <c r="Y90" s="15"/>
      <c r="Z90" s="24">
        <v>2</v>
      </c>
      <c r="AB90" s="14">
        <f>POWER(10,11.8+1.5*T90)</f>
        <v>223872113856835.1</v>
      </c>
    </row>
    <row r="91" spans="1:28" ht="12">
      <c r="A91" s="12" t="s">
        <v>127</v>
      </c>
      <c r="B91" s="66">
        <f>DATE(C91,D91,E91)+TIME(F91,G91,H91)</f>
        <v>44509.419965277775</v>
      </c>
      <c r="C91" s="60">
        <v>2021</v>
      </c>
      <c r="D91" s="60">
        <v>11</v>
      </c>
      <c r="E91" s="60">
        <v>9</v>
      </c>
      <c r="F91" s="60">
        <v>10</v>
      </c>
      <c r="G91" s="60">
        <v>4</v>
      </c>
      <c r="H91" s="60">
        <v>45.177</v>
      </c>
      <c r="I91" s="15">
        <v>0.8083822039178232</v>
      </c>
      <c r="J91" s="67">
        <v>51.165</v>
      </c>
      <c r="K91" s="67">
        <v>0.017</v>
      </c>
      <c r="L91" s="67">
        <v>135</v>
      </c>
      <c r="M91" s="67">
        <v>0.043</v>
      </c>
      <c r="N91" s="60">
        <v>8.222</v>
      </c>
      <c r="O91" s="60">
        <v>1.433</v>
      </c>
      <c r="P91" s="15">
        <v>7.6</v>
      </c>
      <c r="Q91" s="13">
        <v>3.327</v>
      </c>
      <c r="R91" s="13"/>
      <c r="S91" s="13">
        <f>(P91-4)/1.8</f>
        <v>1.9999999999999998</v>
      </c>
      <c r="T91" s="13">
        <v>2</v>
      </c>
      <c r="U91" s="60" t="s">
        <v>10</v>
      </c>
      <c r="V91" s="60" t="s">
        <v>7</v>
      </c>
      <c r="W91" s="15" t="s">
        <v>36</v>
      </c>
      <c r="X91" s="60"/>
      <c r="Y91" s="15"/>
      <c r="Z91" s="24">
        <v>4</v>
      </c>
      <c r="AB91" s="14">
        <f>POWER(10,11.8+1.5*T91)</f>
        <v>630957344480198.2</v>
      </c>
    </row>
    <row r="92" spans="1:28" ht="12">
      <c r="A92" s="12" t="s">
        <v>128</v>
      </c>
      <c r="B92" s="66">
        <f>DATE(C92,D92,E92)+TIME(F92,G92,H92)</f>
        <v>44513.027719907404</v>
      </c>
      <c r="C92" s="60">
        <v>2021</v>
      </c>
      <c r="D92" s="60">
        <v>11</v>
      </c>
      <c r="E92" s="60">
        <v>13</v>
      </c>
      <c r="F92" s="60">
        <v>0</v>
      </c>
      <c r="G92" s="60">
        <v>39</v>
      </c>
      <c r="H92" s="60">
        <v>55.866</v>
      </c>
      <c r="I92" s="15">
        <v>1.2421250505240364</v>
      </c>
      <c r="J92" s="67">
        <v>55.816</v>
      </c>
      <c r="K92" s="67">
        <v>0.026</v>
      </c>
      <c r="L92" s="67">
        <v>124.468</v>
      </c>
      <c r="M92" s="67">
        <v>0.1</v>
      </c>
      <c r="N92" s="60">
        <v>10.004</v>
      </c>
      <c r="O92" s="60">
        <v>2.778</v>
      </c>
      <c r="P92" s="15">
        <v>7.2</v>
      </c>
      <c r="Q92" s="13">
        <v>3.284</v>
      </c>
      <c r="R92" s="13"/>
      <c r="S92" s="13">
        <f>(P92-4)/1.8</f>
        <v>1.777777777777778</v>
      </c>
      <c r="T92" s="13">
        <v>1.8</v>
      </c>
      <c r="U92" s="60" t="s">
        <v>10</v>
      </c>
      <c r="V92" s="60" t="s">
        <v>5</v>
      </c>
      <c r="W92" s="15" t="s">
        <v>36</v>
      </c>
      <c r="X92" s="60"/>
      <c r="Y92" s="15"/>
      <c r="Z92" s="24">
        <v>1</v>
      </c>
      <c r="AB92" s="14">
        <f>POWER(10,11.8+1.5*T92)</f>
        <v>316227766016839.06</v>
      </c>
    </row>
    <row r="93" spans="1:28" ht="12">
      <c r="A93" s="12" t="s">
        <v>129</v>
      </c>
      <c r="B93" s="66">
        <f>DATE(C93,D93,E93)+TIME(F93,G93,H93)</f>
        <v>44516.50986111111</v>
      </c>
      <c r="C93" s="60">
        <v>2021</v>
      </c>
      <c r="D93" s="60">
        <v>11</v>
      </c>
      <c r="E93" s="60">
        <v>16</v>
      </c>
      <c r="F93" s="60">
        <v>12</v>
      </c>
      <c r="G93" s="60">
        <v>14</v>
      </c>
      <c r="H93" s="60">
        <v>12.887</v>
      </c>
      <c r="I93" s="15">
        <v>0.6045022182396473</v>
      </c>
      <c r="J93" s="67">
        <v>55.793</v>
      </c>
      <c r="K93" s="67">
        <v>0.026</v>
      </c>
      <c r="L93" s="67">
        <v>122.825</v>
      </c>
      <c r="M93" s="67">
        <v>0.076</v>
      </c>
      <c r="N93" s="60">
        <v>9.753</v>
      </c>
      <c r="O93" s="60">
        <v>2.405</v>
      </c>
      <c r="P93" s="15">
        <v>7.4</v>
      </c>
      <c r="Q93" s="13">
        <v>3.251</v>
      </c>
      <c r="R93" s="13"/>
      <c r="S93" s="13">
        <f>(P93-4)/1.8</f>
        <v>1.888888888888889</v>
      </c>
      <c r="T93" s="13">
        <v>1.9</v>
      </c>
      <c r="U93" s="60" t="s">
        <v>10</v>
      </c>
      <c r="V93" s="60" t="s">
        <v>5</v>
      </c>
      <c r="W93" s="15" t="s">
        <v>36</v>
      </c>
      <c r="X93" s="60"/>
      <c r="Y93" s="15"/>
      <c r="Z93" s="24">
        <v>1</v>
      </c>
      <c r="AB93" s="14">
        <f>POWER(10,11.8+1.5*T93)</f>
        <v>446683592150964.06</v>
      </c>
    </row>
    <row r="94" spans="1:35" ht="12">
      <c r="A94" s="12" t="s">
        <v>130</v>
      </c>
      <c r="B94" s="66">
        <f>DATE(C94,D94,E94)+TIME(F94,G94,H94)</f>
        <v>44516.708645833336</v>
      </c>
      <c r="C94" s="60">
        <v>2021</v>
      </c>
      <c r="D94" s="60">
        <v>11</v>
      </c>
      <c r="E94" s="60">
        <v>16</v>
      </c>
      <c r="F94" s="60">
        <v>17</v>
      </c>
      <c r="G94" s="60">
        <v>0</v>
      </c>
      <c r="H94" s="60">
        <v>27.428</v>
      </c>
      <c r="I94" s="15">
        <v>0.8673062720347297</v>
      </c>
      <c r="J94" s="67">
        <v>47.7097</v>
      </c>
      <c r="K94" s="67">
        <v>0.0118</v>
      </c>
      <c r="L94" s="67">
        <v>130.4028</v>
      </c>
      <c r="M94" s="67">
        <v>0.03502</v>
      </c>
      <c r="N94" s="60">
        <v>7.227</v>
      </c>
      <c r="O94" s="60">
        <v>1.235</v>
      </c>
      <c r="P94" s="15">
        <v>9.2</v>
      </c>
      <c r="Q94" s="13">
        <v>3.958</v>
      </c>
      <c r="R94" s="13"/>
      <c r="S94" s="13">
        <f>(P94-4)/1.8</f>
        <v>2.8888888888888884</v>
      </c>
      <c r="T94" s="13">
        <v>2.9</v>
      </c>
      <c r="U94" s="60" t="s">
        <v>10</v>
      </c>
      <c r="V94" s="60" t="s">
        <v>9</v>
      </c>
      <c r="W94" s="15" t="s">
        <v>36</v>
      </c>
      <c r="X94" s="60"/>
      <c r="Y94" s="15"/>
      <c r="Z94" s="24">
        <v>6</v>
      </c>
      <c r="AB94" s="14">
        <f>POWER(10,11.8+1.5*T94)</f>
        <v>14125375446227572</v>
      </c>
      <c r="AC94" s="1"/>
      <c r="AD94" s="1"/>
      <c r="AE94" s="1"/>
      <c r="AF94" s="1"/>
      <c r="AG94" s="1"/>
      <c r="AH94" s="1"/>
      <c r="AI94" s="1"/>
    </row>
    <row r="95" spans="1:35" ht="12">
      <c r="A95" s="12" t="s">
        <v>131</v>
      </c>
      <c r="B95" s="66">
        <f>DATE(C95,D95,E95)+TIME(F95,G95,H95)</f>
        <v>44517.03854166667</v>
      </c>
      <c r="C95" s="60">
        <v>2021</v>
      </c>
      <c r="D95" s="60">
        <v>11</v>
      </c>
      <c r="E95" s="60">
        <v>17</v>
      </c>
      <c r="F95" s="60">
        <v>0</v>
      </c>
      <c r="G95" s="60">
        <v>55</v>
      </c>
      <c r="H95" s="60">
        <v>30.649</v>
      </c>
      <c r="I95" s="15">
        <v>0.8390394039452075</v>
      </c>
      <c r="J95" s="67">
        <v>53.382</v>
      </c>
      <c r="K95" s="67">
        <v>0.025</v>
      </c>
      <c r="L95" s="67">
        <v>131.651</v>
      </c>
      <c r="M95" s="67">
        <v>0.026</v>
      </c>
      <c r="N95" s="60">
        <v>11.357</v>
      </c>
      <c r="O95" s="60">
        <v>2.903</v>
      </c>
      <c r="P95" s="15">
        <v>8.2</v>
      </c>
      <c r="Q95" s="13">
        <v>3.35</v>
      </c>
      <c r="R95" s="13"/>
      <c r="S95" s="13">
        <f>(P95-4)/1.8</f>
        <v>2.333333333333333</v>
      </c>
      <c r="T95" s="13">
        <v>2.4</v>
      </c>
      <c r="U95" s="60" t="s">
        <v>10</v>
      </c>
      <c r="V95" s="60" t="s">
        <v>6</v>
      </c>
      <c r="W95" s="15" t="s">
        <v>36</v>
      </c>
      <c r="X95" s="60"/>
      <c r="Y95" s="15"/>
      <c r="Z95" s="24">
        <v>2</v>
      </c>
      <c r="AB95" s="14">
        <f>POWER(10,11.8+1.5*T95)</f>
        <v>2511886431509585.5</v>
      </c>
      <c r="AC95" s="1"/>
      <c r="AD95" s="1"/>
      <c r="AE95" s="1"/>
      <c r="AF95" s="1"/>
      <c r="AG95" s="1"/>
      <c r="AH95" s="1"/>
      <c r="AI95" s="1"/>
    </row>
    <row r="96" spans="1:28" ht="12">
      <c r="A96" s="12" t="s">
        <v>132</v>
      </c>
      <c r="B96" s="66">
        <f>DATE(C96,D96,E96)+TIME(F96,G96,H96)</f>
        <v>44517.078206018516</v>
      </c>
      <c r="C96" s="60">
        <v>2021</v>
      </c>
      <c r="D96" s="60">
        <v>11</v>
      </c>
      <c r="E96" s="60">
        <v>17</v>
      </c>
      <c r="F96" s="60">
        <v>1</v>
      </c>
      <c r="G96" s="60">
        <v>52</v>
      </c>
      <c r="H96" s="60">
        <v>37.138</v>
      </c>
      <c r="I96" s="15">
        <v>0.6910983938723803</v>
      </c>
      <c r="J96" s="67">
        <v>53.35</v>
      </c>
      <c r="K96" s="67">
        <v>0.021</v>
      </c>
      <c r="L96" s="67">
        <v>128.514</v>
      </c>
      <c r="M96" s="67">
        <v>0.022</v>
      </c>
      <c r="N96" s="60">
        <v>12.841</v>
      </c>
      <c r="O96" s="60">
        <v>1.049</v>
      </c>
      <c r="P96" s="15">
        <v>7.6</v>
      </c>
      <c r="Q96" s="13">
        <v>3.5</v>
      </c>
      <c r="R96" s="13"/>
      <c r="S96" s="13">
        <f>(P96-4)/1.8</f>
        <v>1.9999999999999998</v>
      </c>
      <c r="T96" s="13">
        <v>2</v>
      </c>
      <c r="U96" s="60" t="s">
        <v>10</v>
      </c>
      <c r="V96" s="60" t="s">
        <v>38</v>
      </c>
      <c r="W96" s="15" t="s">
        <v>36</v>
      </c>
      <c r="X96" s="60"/>
      <c r="Y96" s="15"/>
      <c r="Z96" s="24">
        <v>3</v>
      </c>
      <c r="AB96" s="14">
        <f>POWER(10,11.8+1.5*T96)</f>
        <v>630957344480198.2</v>
      </c>
    </row>
    <row r="97" spans="1:35" ht="12">
      <c r="A97" s="12" t="s">
        <v>133</v>
      </c>
      <c r="B97" s="66">
        <f>DATE(C97,D97,E97)+TIME(F97,G97,H97)</f>
        <v>44517.19944444444</v>
      </c>
      <c r="C97" s="60">
        <v>2021</v>
      </c>
      <c r="D97" s="60">
        <v>11</v>
      </c>
      <c r="E97" s="60">
        <v>17</v>
      </c>
      <c r="F97" s="60">
        <v>4</v>
      </c>
      <c r="G97" s="60">
        <v>47</v>
      </c>
      <c r="H97" s="60">
        <v>12.816</v>
      </c>
      <c r="I97" s="15">
        <v>0.6095923483371734</v>
      </c>
      <c r="J97" s="67">
        <v>51.489</v>
      </c>
      <c r="K97" s="67">
        <v>0.018</v>
      </c>
      <c r="L97" s="67">
        <v>122.342</v>
      </c>
      <c r="M97" s="67">
        <v>0.022</v>
      </c>
      <c r="N97" s="60">
        <v>12.816</v>
      </c>
      <c r="O97" s="60">
        <v>0.823</v>
      </c>
      <c r="P97" s="15">
        <v>9.7</v>
      </c>
      <c r="Q97" s="13">
        <v>4.05</v>
      </c>
      <c r="R97" s="13"/>
      <c r="S97" s="13">
        <f>(P97-4)/1.8</f>
        <v>3.166666666666666</v>
      </c>
      <c r="T97" s="13">
        <v>3.2</v>
      </c>
      <c r="U97" s="60" t="s">
        <v>10</v>
      </c>
      <c r="V97" s="60" t="s">
        <v>9</v>
      </c>
      <c r="W97" s="15" t="s">
        <v>36</v>
      </c>
      <c r="X97" s="60"/>
      <c r="Y97" s="15"/>
      <c r="Z97" s="24">
        <v>6</v>
      </c>
      <c r="AB97" s="14">
        <f>POWER(10,11.8+1.5*T97)</f>
        <v>39810717055349920</v>
      </c>
      <c r="AC97" s="1"/>
      <c r="AD97" s="1"/>
      <c r="AE97" s="1"/>
      <c r="AF97" s="1"/>
      <c r="AG97" s="1"/>
      <c r="AH97" s="1"/>
      <c r="AI97" s="1"/>
    </row>
    <row r="98" spans="1:35" ht="12">
      <c r="A98" s="12" t="s">
        <v>134</v>
      </c>
      <c r="B98" s="66">
        <f>DATE(C98,D98,E98)+TIME(F98,G98,H98)</f>
        <v>44519.36728009259</v>
      </c>
      <c r="C98" s="60">
        <v>2021</v>
      </c>
      <c r="D98" s="60">
        <v>11</v>
      </c>
      <c r="E98" s="60">
        <v>19</v>
      </c>
      <c r="F98" s="60">
        <v>8</v>
      </c>
      <c r="G98" s="60">
        <v>48</v>
      </c>
      <c r="H98" s="60">
        <v>53.69</v>
      </c>
      <c r="I98" s="15">
        <v>0.594520638696849</v>
      </c>
      <c r="J98" s="67">
        <v>54.501</v>
      </c>
      <c r="K98" s="67">
        <v>0.013</v>
      </c>
      <c r="L98" s="67">
        <v>131.809</v>
      </c>
      <c r="M98" s="67">
        <v>0.036</v>
      </c>
      <c r="N98" s="60">
        <v>11.617</v>
      </c>
      <c r="O98" s="60">
        <v>1.687</v>
      </c>
      <c r="P98" s="15">
        <v>8.8</v>
      </c>
      <c r="Q98" s="13">
        <v>3.915</v>
      </c>
      <c r="R98" s="13"/>
      <c r="S98" s="13">
        <f>(P98-4)/1.8</f>
        <v>2.666666666666667</v>
      </c>
      <c r="T98" s="13">
        <v>2.7</v>
      </c>
      <c r="U98" s="60" t="s">
        <v>10</v>
      </c>
      <c r="V98" s="60" t="s">
        <v>5</v>
      </c>
      <c r="W98" s="15" t="s">
        <v>36</v>
      </c>
      <c r="X98" s="60"/>
      <c r="Y98" s="15"/>
      <c r="Z98" s="24">
        <v>1</v>
      </c>
      <c r="AB98" s="14">
        <f>POWER(10,11.8+1.5*T98)</f>
        <v>7079457843841414</v>
      </c>
      <c r="AC98" s="1"/>
      <c r="AD98" s="1"/>
      <c r="AE98" s="1"/>
      <c r="AF98" s="1"/>
      <c r="AG98" s="1"/>
      <c r="AH98" s="1"/>
      <c r="AI98" s="1"/>
    </row>
    <row r="99" spans="1:28" ht="12">
      <c r="A99" s="12" t="s">
        <v>135</v>
      </c>
      <c r="B99" s="66">
        <f>DATE(C99,D99,E99)+TIME(F99,G99,H99)</f>
        <v>44520.342453703706</v>
      </c>
      <c r="C99" s="60">
        <v>2021</v>
      </c>
      <c r="D99" s="60">
        <v>11</v>
      </c>
      <c r="E99" s="60">
        <v>20</v>
      </c>
      <c r="F99" s="60">
        <v>8</v>
      </c>
      <c r="G99" s="60">
        <v>13</v>
      </c>
      <c r="H99" s="60">
        <v>8.162</v>
      </c>
      <c r="I99" s="15">
        <v>5.296874853229382</v>
      </c>
      <c r="J99" s="67">
        <v>55.243</v>
      </c>
      <c r="K99" s="67">
        <v>0.013</v>
      </c>
      <c r="L99" s="67">
        <v>135.323</v>
      </c>
      <c r="M99" s="67">
        <v>0.062</v>
      </c>
      <c r="N99" s="60">
        <v>10.296</v>
      </c>
      <c r="O99" s="60">
        <v>1.434</v>
      </c>
      <c r="P99" s="15">
        <v>7.7</v>
      </c>
      <c r="Q99" s="13">
        <v>3.2</v>
      </c>
      <c r="R99" s="13"/>
      <c r="S99" s="13">
        <f>(P99-4)/1.8</f>
        <v>2.055555555555556</v>
      </c>
      <c r="T99" s="13">
        <v>2.1</v>
      </c>
      <c r="U99" s="60" t="s">
        <v>10</v>
      </c>
      <c r="V99" s="60" t="s">
        <v>5</v>
      </c>
      <c r="W99" s="15" t="s">
        <v>36</v>
      </c>
      <c r="X99" s="60"/>
      <c r="Y99" s="15"/>
      <c r="Z99" s="24">
        <v>1</v>
      </c>
      <c r="AB99" s="14">
        <f>POWER(10,11.8+1.5*T99)</f>
        <v>891250938133751.2</v>
      </c>
    </row>
    <row r="100" spans="1:28" ht="12">
      <c r="A100" s="12" t="s">
        <v>136</v>
      </c>
      <c r="B100" s="66">
        <f>DATE(C100,D100,E100)+TIME(F100,G100,H100)</f>
        <v>44521.2566087963</v>
      </c>
      <c r="C100" s="60">
        <v>2021</v>
      </c>
      <c r="D100" s="60">
        <v>11</v>
      </c>
      <c r="E100" s="60">
        <v>21</v>
      </c>
      <c r="F100" s="60">
        <v>6</v>
      </c>
      <c r="G100" s="60">
        <v>9</v>
      </c>
      <c r="H100" s="60">
        <v>31.957</v>
      </c>
      <c r="I100" s="15">
        <v>1.16015009483198</v>
      </c>
      <c r="J100" s="67">
        <v>55.615</v>
      </c>
      <c r="K100" s="67">
        <v>0.025</v>
      </c>
      <c r="L100" s="67">
        <v>122.559</v>
      </c>
      <c r="M100" s="67">
        <v>0.063</v>
      </c>
      <c r="N100" s="60">
        <v>9.998</v>
      </c>
      <c r="O100" s="60">
        <v>2.221</v>
      </c>
      <c r="P100" s="15">
        <v>6.4</v>
      </c>
      <c r="Q100" s="13">
        <v>2.832</v>
      </c>
      <c r="R100" s="13"/>
      <c r="S100" s="13">
        <f>(P100-4)/1.8</f>
        <v>1.3333333333333335</v>
      </c>
      <c r="T100" s="13">
        <v>1.3</v>
      </c>
      <c r="U100" s="60" t="s">
        <v>10</v>
      </c>
      <c r="V100" s="60" t="s">
        <v>5</v>
      </c>
      <c r="W100" s="15" t="s">
        <v>36</v>
      </c>
      <c r="X100" s="60"/>
      <c r="Y100" s="15"/>
      <c r="Z100" s="24">
        <v>1</v>
      </c>
      <c r="AB100" s="14">
        <f>POWER(10,11.8+1.5*T100)</f>
        <v>56234132519035.12</v>
      </c>
    </row>
    <row r="101" spans="1:35" ht="12">
      <c r="A101" s="12" t="s">
        <v>137</v>
      </c>
      <c r="B101" s="66">
        <f>DATE(C101,D101,E101)+TIME(F101,G101,H101)</f>
        <v>44525.03872685185</v>
      </c>
      <c r="C101" s="60">
        <v>2021</v>
      </c>
      <c r="D101" s="60">
        <v>11</v>
      </c>
      <c r="E101" s="60">
        <v>25</v>
      </c>
      <c r="F101" s="60">
        <v>0</v>
      </c>
      <c r="G101" s="60">
        <v>55</v>
      </c>
      <c r="H101" s="60">
        <v>46.882</v>
      </c>
      <c r="I101" s="15">
        <v>0.26711847167462094</v>
      </c>
      <c r="J101" s="67">
        <v>52.4006</v>
      </c>
      <c r="K101" s="67">
        <v>0.0141</v>
      </c>
      <c r="L101" s="67">
        <v>138.9136</v>
      </c>
      <c r="M101" s="67">
        <v>0.03003</v>
      </c>
      <c r="N101" s="60">
        <v>11.837</v>
      </c>
      <c r="O101" s="60">
        <v>2.052</v>
      </c>
      <c r="P101" s="15">
        <v>9.3</v>
      </c>
      <c r="Q101" s="13">
        <v>4.133</v>
      </c>
      <c r="R101" s="13"/>
      <c r="S101" s="13">
        <f>(P101-4)/1.8</f>
        <v>2.9444444444444446</v>
      </c>
      <c r="T101" s="13">
        <v>2.9</v>
      </c>
      <c r="U101" s="60" t="s">
        <v>10</v>
      </c>
      <c r="V101" s="60" t="s">
        <v>7</v>
      </c>
      <c r="W101" s="15" t="s">
        <v>36</v>
      </c>
      <c r="X101" s="60"/>
      <c r="Y101" s="15"/>
      <c r="Z101" s="24">
        <v>4</v>
      </c>
      <c r="AB101" s="14">
        <f>POWER(10,11.8+1.5*T101)</f>
        <v>14125375446227572</v>
      </c>
      <c r="AC101" s="1"/>
      <c r="AD101" s="1"/>
      <c r="AE101" s="1"/>
      <c r="AF101" s="1"/>
      <c r="AG101" s="1"/>
      <c r="AH101" s="1"/>
      <c r="AI101" s="1"/>
    </row>
    <row r="102" spans="1:28" ht="12">
      <c r="A102" s="12" t="s">
        <v>138</v>
      </c>
      <c r="B102" s="66">
        <f>DATE(C102,D102,E102)+TIME(F102,G102,H102)</f>
        <v>44526.284004629626</v>
      </c>
      <c r="C102" s="60">
        <v>2021</v>
      </c>
      <c r="D102" s="60">
        <v>11</v>
      </c>
      <c r="E102" s="60">
        <v>26</v>
      </c>
      <c r="F102" s="60">
        <v>6</v>
      </c>
      <c r="G102" s="60">
        <v>48</v>
      </c>
      <c r="H102" s="60">
        <v>58.336</v>
      </c>
      <c r="I102" s="15">
        <v>0.3726138684896798</v>
      </c>
      <c r="J102" s="67">
        <v>53.493</v>
      </c>
      <c r="K102" s="67">
        <v>0.005</v>
      </c>
      <c r="L102" s="67">
        <v>135.86</v>
      </c>
      <c r="M102" s="67">
        <v>0.011</v>
      </c>
      <c r="N102" s="60">
        <v>11.712</v>
      </c>
      <c r="O102" s="60">
        <v>1</v>
      </c>
      <c r="P102" s="15">
        <v>7.7</v>
      </c>
      <c r="Q102" s="13">
        <v>3.169</v>
      </c>
      <c r="R102" s="13"/>
      <c r="S102" s="13">
        <f>(P102-4)/1.8</f>
        <v>2.055555555555556</v>
      </c>
      <c r="T102" s="13">
        <v>2.1</v>
      </c>
      <c r="U102" s="60" t="s">
        <v>10</v>
      </c>
      <c r="V102" s="60" t="s">
        <v>7</v>
      </c>
      <c r="W102" s="15" t="s">
        <v>36</v>
      </c>
      <c r="X102" s="60"/>
      <c r="Y102" s="15"/>
      <c r="Z102" s="24">
        <v>4</v>
      </c>
      <c r="AB102" s="14">
        <f>POWER(10,11.8+1.5*T102)</f>
        <v>891250938133751.2</v>
      </c>
    </row>
    <row r="103" spans="1:35" ht="12">
      <c r="A103" s="12" t="s">
        <v>146</v>
      </c>
      <c r="B103" s="66">
        <f>DATE(C103,D103,E103)+TIME(F103,G103,H103)</f>
        <v>44533.23657407407</v>
      </c>
      <c r="C103" s="60">
        <v>2021</v>
      </c>
      <c r="D103" s="60">
        <v>12</v>
      </c>
      <c r="E103" s="60">
        <v>3</v>
      </c>
      <c r="F103" s="60">
        <v>5</v>
      </c>
      <c r="G103" s="60">
        <v>40</v>
      </c>
      <c r="H103" s="60">
        <v>40.416</v>
      </c>
      <c r="I103" s="15">
        <v>0.913440051549746</v>
      </c>
      <c r="J103" s="67">
        <v>53.889</v>
      </c>
      <c r="K103" s="67">
        <v>0.007</v>
      </c>
      <c r="L103" s="67">
        <v>135.542</v>
      </c>
      <c r="M103" s="67">
        <v>0.018</v>
      </c>
      <c r="N103" s="60">
        <v>9.007</v>
      </c>
      <c r="O103" s="60">
        <v>1</v>
      </c>
      <c r="P103" s="15">
        <v>8.1</v>
      </c>
      <c r="Q103" s="13">
        <v>3.591</v>
      </c>
      <c r="R103" s="13"/>
      <c r="S103" s="13">
        <f>(P103-4)/1.8</f>
        <v>2.2777777777777777</v>
      </c>
      <c r="T103" s="13">
        <v>2.3</v>
      </c>
      <c r="U103" s="60" t="s">
        <v>10</v>
      </c>
      <c r="V103" s="60" t="s">
        <v>7</v>
      </c>
      <c r="W103" s="15" t="s">
        <v>36</v>
      </c>
      <c r="X103" s="60"/>
      <c r="Y103" s="15"/>
      <c r="Z103" s="24">
        <v>4</v>
      </c>
      <c r="AB103" s="14">
        <f>POWER(10,11.8+1.5*T103)</f>
        <v>1778279410038929</v>
      </c>
      <c r="AC103" s="1"/>
      <c r="AD103" s="1"/>
      <c r="AE103" s="1"/>
      <c r="AF103" s="1"/>
      <c r="AG103" s="1"/>
      <c r="AH103" s="1"/>
      <c r="AI103" s="1"/>
    </row>
    <row r="104" spans="1:35" ht="12">
      <c r="A104" s="12" t="s">
        <v>139</v>
      </c>
      <c r="B104" s="66">
        <f>DATE(C104,D104,E104)+TIME(F104,G104,H104)</f>
        <v>44537.00782407408</v>
      </c>
      <c r="C104" s="60">
        <v>2021</v>
      </c>
      <c r="D104" s="60">
        <v>12</v>
      </c>
      <c r="E104" s="60">
        <v>7</v>
      </c>
      <c r="F104" s="60">
        <v>0</v>
      </c>
      <c r="G104" s="60">
        <v>11</v>
      </c>
      <c r="H104" s="60">
        <v>16.427</v>
      </c>
      <c r="I104" s="15">
        <v>0.03698619548231365</v>
      </c>
      <c r="J104" s="67">
        <v>51.758</v>
      </c>
      <c r="K104" s="67">
        <v>0.004</v>
      </c>
      <c r="L104" s="67">
        <v>132.904</v>
      </c>
      <c r="M104" s="67">
        <v>0.012</v>
      </c>
      <c r="N104" s="60">
        <v>11.221</v>
      </c>
      <c r="O104" s="60">
        <v>1</v>
      </c>
      <c r="P104" s="15">
        <v>8.1</v>
      </c>
      <c r="Q104" s="13">
        <v>3.488</v>
      </c>
      <c r="R104" s="13"/>
      <c r="S104" s="13">
        <f>(P104-4)/1.8</f>
        <v>2.2777777777777777</v>
      </c>
      <c r="T104" s="13">
        <v>2.3</v>
      </c>
      <c r="U104" s="60" t="s">
        <v>10</v>
      </c>
      <c r="V104" s="60" t="s">
        <v>7</v>
      </c>
      <c r="W104" s="15" t="s">
        <v>36</v>
      </c>
      <c r="X104" s="60"/>
      <c r="Y104" s="15"/>
      <c r="Z104" s="24">
        <v>4</v>
      </c>
      <c r="AB104" s="14">
        <f>POWER(10,11.8+1.5*T104)</f>
        <v>1778279410038929</v>
      </c>
      <c r="AC104" s="1"/>
      <c r="AD104" s="1"/>
      <c r="AE104" s="1"/>
      <c r="AF104" s="1"/>
      <c r="AG104" s="1"/>
      <c r="AH104" s="1"/>
      <c r="AI104" s="1"/>
    </row>
    <row r="105" spans="1:28" ht="12">
      <c r="A105" s="12" t="s">
        <v>140</v>
      </c>
      <c r="B105" s="66">
        <f>DATE(C105,D105,E105)+TIME(F105,G105,H105)</f>
        <v>44543.64518518518</v>
      </c>
      <c r="C105" s="60">
        <v>2021</v>
      </c>
      <c r="D105" s="60">
        <v>12</v>
      </c>
      <c r="E105" s="60">
        <v>13</v>
      </c>
      <c r="F105" s="60">
        <v>15</v>
      </c>
      <c r="G105" s="60">
        <v>29</v>
      </c>
      <c r="H105" s="60">
        <v>4.028</v>
      </c>
      <c r="I105" s="15">
        <v>0.5623328732326623</v>
      </c>
      <c r="J105" s="67">
        <v>54.95</v>
      </c>
      <c r="K105" s="67">
        <v>0.011</v>
      </c>
      <c r="L105" s="67">
        <v>132.2887</v>
      </c>
      <c r="M105" s="67">
        <v>0.03778</v>
      </c>
      <c r="N105" s="60">
        <v>9.271</v>
      </c>
      <c r="O105" s="60">
        <v>2.219</v>
      </c>
      <c r="P105" s="15">
        <v>7.9</v>
      </c>
      <c r="Q105" s="13">
        <v>3.337</v>
      </c>
      <c r="R105" s="13"/>
      <c r="S105" s="13">
        <f>(P105-4)/1.8</f>
        <v>2.166666666666667</v>
      </c>
      <c r="T105" s="13">
        <v>2.2</v>
      </c>
      <c r="U105" s="60" t="s">
        <v>10</v>
      </c>
      <c r="V105" s="60" t="s">
        <v>5</v>
      </c>
      <c r="W105" s="15" t="s">
        <v>36</v>
      </c>
      <c r="X105" s="60"/>
      <c r="Y105" s="15"/>
      <c r="Z105" s="24">
        <v>1</v>
      </c>
      <c r="AB105" s="14">
        <f>POWER(10,11.8+1.5*T105)</f>
        <v>1258925411794173.5</v>
      </c>
    </row>
    <row r="106" spans="1:35" ht="12">
      <c r="A106" s="12" t="s">
        <v>141</v>
      </c>
      <c r="B106" s="66">
        <f>DATE(C106,D106,E106)+TIME(F106,G106,H106)</f>
        <v>44550.40982638889</v>
      </c>
      <c r="C106" s="60">
        <v>2021</v>
      </c>
      <c r="D106" s="60">
        <v>12</v>
      </c>
      <c r="E106" s="60">
        <v>20</v>
      </c>
      <c r="F106" s="60">
        <v>9</v>
      </c>
      <c r="G106" s="60">
        <v>50</v>
      </c>
      <c r="H106" s="60">
        <v>9.828</v>
      </c>
      <c r="I106" s="15">
        <v>1.528126342007979</v>
      </c>
      <c r="J106" s="67">
        <v>42.387</v>
      </c>
      <c r="K106" s="67">
        <v>0.05</v>
      </c>
      <c r="L106" s="67">
        <v>131.71</v>
      </c>
      <c r="M106" s="67">
        <v>0.104</v>
      </c>
      <c r="N106" s="60">
        <v>501.441</v>
      </c>
      <c r="O106" s="60">
        <v>6.264</v>
      </c>
      <c r="P106" s="15"/>
      <c r="Q106" s="13">
        <v>4.772</v>
      </c>
      <c r="R106" s="13">
        <v>4.91</v>
      </c>
      <c r="S106" s="13">
        <f>1.85*Q106-4.9</f>
        <v>3.9282000000000004</v>
      </c>
      <c r="T106" s="13">
        <v>3.9</v>
      </c>
      <c r="U106" s="60" t="s">
        <v>10</v>
      </c>
      <c r="V106" s="60" t="s">
        <v>8</v>
      </c>
      <c r="W106" s="15" t="s">
        <v>36</v>
      </c>
      <c r="X106" s="60"/>
      <c r="Y106" s="15"/>
      <c r="Z106" s="24">
        <v>5</v>
      </c>
      <c r="AB106" s="14">
        <f>POWER(10,11.8+1.5*T106)</f>
        <v>4.46683592150964E+17</v>
      </c>
      <c r="AC106" s="5"/>
      <c r="AD106" s="5"/>
      <c r="AE106" s="5"/>
      <c r="AF106" s="5"/>
      <c r="AG106" s="5"/>
      <c r="AH106" s="5"/>
      <c r="AI106" s="5"/>
    </row>
    <row r="107" spans="1:28" ht="12">
      <c r="A107" s="12" t="s">
        <v>142</v>
      </c>
      <c r="B107" s="66">
        <f>DATE(C107,D107,E107)+TIME(F107,G107,H107)</f>
        <v>44557.773680555554</v>
      </c>
      <c r="C107" s="60">
        <v>2021</v>
      </c>
      <c r="D107" s="60">
        <v>12</v>
      </c>
      <c r="E107" s="60">
        <v>27</v>
      </c>
      <c r="F107" s="60">
        <v>18</v>
      </c>
      <c r="G107" s="60">
        <v>34</v>
      </c>
      <c r="H107" s="60">
        <v>6.168</v>
      </c>
      <c r="I107" s="15">
        <v>0.5625003868772184</v>
      </c>
      <c r="J107" s="67">
        <v>52.964</v>
      </c>
      <c r="K107" s="67">
        <v>0.002</v>
      </c>
      <c r="L107" s="67">
        <v>133.348</v>
      </c>
      <c r="M107" s="67">
        <v>0.003</v>
      </c>
      <c r="N107" s="60">
        <v>7.995</v>
      </c>
      <c r="O107" s="60">
        <v>1</v>
      </c>
      <c r="P107" s="15">
        <v>6.2</v>
      </c>
      <c r="Q107" s="13">
        <v>2.676</v>
      </c>
      <c r="R107" s="13"/>
      <c r="S107" s="13">
        <f>(P107-4)/1.8</f>
        <v>1.2222222222222223</v>
      </c>
      <c r="T107" s="13">
        <v>1.2</v>
      </c>
      <c r="U107" s="60" t="s">
        <v>10</v>
      </c>
      <c r="V107" s="60" t="s">
        <v>7</v>
      </c>
      <c r="W107" s="15" t="s">
        <v>36</v>
      </c>
      <c r="X107" s="60"/>
      <c r="Y107" s="15"/>
      <c r="Z107" s="24">
        <v>4</v>
      </c>
      <c r="AB107" s="14">
        <f>POWER(10,11.8+1.5*T107)</f>
        <v>39810717055349.93</v>
      </c>
    </row>
    <row r="108" spans="2:28" s="1" customFormat="1" ht="12">
      <c r="B108" s="28"/>
      <c r="C108" s="10"/>
      <c r="D108" s="2"/>
      <c r="E108" s="2"/>
      <c r="F108" s="4"/>
      <c r="G108" s="2"/>
      <c r="H108" s="3"/>
      <c r="I108" s="3"/>
      <c r="J108" s="55"/>
      <c r="K108" s="55"/>
      <c r="L108" s="55"/>
      <c r="M108" s="55"/>
      <c r="N108" s="2"/>
      <c r="O108" s="26"/>
      <c r="P108" s="26"/>
      <c r="Q108" s="26"/>
      <c r="R108" s="26"/>
      <c r="S108" s="26"/>
      <c r="T108" s="26"/>
      <c r="U108" s="26"/>
      <c r="V108" s="26"/>
      <c r="W108" s="26"/>
      <c r="X108" s="2"/>
      <c r="Y108" s="57"/>
      <c r="Z108" s="58"/>
      <c r="AB108" s="1">
        <f>SUM(AB4:AB107)</f>
        <v>2.0335837633611249E+18</v>
      </c>
    </row>
    <row r="109" spans="2:28" s="1" customFormat="1" ht="12">
      <c r="B109" s="28"/>
      <c r="C109" s="10"/>
      <c r="D109" s="2"/>
      <c r="E109" s="2"/>
      <c r="F109" s="4"/>
      <c r="G109" s="2"/>
      <c r="H109" s="3"/>
      <c r="I109" s="3"/>
      <c r="J109" s="55"/>
      <c r="K109" s="55"/>
      <c r="L109" s="55"/>
      <c r="M109" s="55"/>
      <c r="N109" s="2"/>
      <c r="O109" s="26"/>
      <c r="P109" s="26"/>
      <c r="Q109" s="26"/>
      <c r="R109" s="26"/>
      <c r="S109" s="26"/>
      <c r="T109" s="26"/>
      <c r="U109" s="26"/>
      <c r="V109" s="26"/>
      <c r="W109" s="26"/>
      <c r="X109" s="2"/>
      <c r="Y109" s="57"/>
      <c r="Z109" s="58"/>
      <c r="AA109" s="7"/>
      <c r="AB109" s="26"/>
    </row>
    <row r="110" spans="2:28" s="1" customFormat="1" ht="12">
      <c r="B110" s="28"/>
      <c r="C110" s="10"/>
      <c r="D110" s="2"/>
      <c r="E110" s="2"/>
      <c r="F110" s="4"/>
      <c r="G110" s="2"/>
      <c r="H110" s="3"/>
      <c r="I110" s="3"/>
      <c r="J110" s="55"/>
      <c r="K110" s="55"/>
      <c r="L110" s="55"/>
      <c r="M110" s="55"/>
      <c r="N110" s="2"/>
      <c r="O110" s="2"/>
      <c r="P110" s="26"/>
      <c r="Q110" s="26"/>
      <c r="R110" s="26"/>
      <c r="S110" s="26"/>
      <c r="T110" s="26"/>
      <c r="U110" s="26"/>
      <c r="V110" s="26"/>
      <c r="W110" s="26"/>
      <c r="X110" s="26"/>
      <c r="Y110" s="57"/>
      <c r="Z110" s="57"/>
      <c r="AA110" s="50"/>
      <c r="AB110" s="7"/>
    </row>
    <row r="111" spans="2:28" s="1" customFormat="1" ht="12">
      <c r="B111" s="28"/>
      <c r="C111" s="10"/>
      <c r="D111" s="2"/>
      <c r="E111" s="2"/>
      <c r="F111" s="4"/>
      <c r="G111" s="2"/>
      <c r="H111" s="3"/>
      <c r="I111" s="3"/>
      <c r="J111" s="55"/>
      <c r="K111" s="55"/>
      <c r="L111" s="55"/>
      <c r="M111" s="55"/>
      <c r="N111" s="2"/>
      <c r="O111" s="2"/>
      <c r="P111" s="26"/>
      <c r="Q111" s="26"/>
      <c r="R111" s="26"/>
      <c r="S111" s="26"/>
      <c r="T111" s="26"/>
      <c r="U111" s="26"/>
      <c r="V111" s="26"/>
      <c r="W111" s="26"/>
      <c r="X111" s="26"/>
      <c r="Y111" s="57"/>
      <c r="Z111" s="57"/>
      <c r="AA111" s="50"/>
      <c r="AB111" s="7"/>
    </row>
    <row r="112" spans="2:28" s="1" customFormat="1" ht="12">
      <c r="B112" s="28"/>
      <c r="C112" s="10"/>
      <c r="D112" s="2"/>
      <c r="E112" s="2"/>
      <c r="F112" s="4"/>
      <c r="G112" s="2"/>
      <c r="H112" s="3"/>
      <c r="I112" s="3"/>
      <c r="J112" s="55"/>
      <c r="K112" s="55"/>
      <c r="L112" s="55"/>
      <c r="M112" s="55"/>
      <c r="N112" s="2"/>
      <c r="O112" s="2"/>
      <c r="P112" s="26"/>
      <c r="Q112" s="26"/>
      <c r="R112" s="26"/>
      <c r="S112" s="26"/>
      <c r="T112" s="26"/>
      <c r="U112" s="26"/>
      <c r="V112" s="26"/>
      <c r="W112" s="26"/>
      <c r="X112" s="26"/>
      <c r="Y112" s="57"/>
      <c r="Z112" s="57"/>
      <c r="AA112" s="50"/>
      <c r="AB112" s="7"/>
    </row>
    <row r="113" spans="2:28" s="1" customFormat="1" ht="12">
      <c r="B113" s="28"/>
      <c r="C113" s="10"/>
      <c r="D113" s="2"/>
      <c r="E113" s="2"/>
      <c r="F113" s="4"/>
      <c r="G113" s="2"/>
      <c r="H113" s="3"/>
      <c r="I113" s="3"/>
      <c r="J113" s="55"/>
      <c r="K113" s="55"/>
      <c r="L113" s="55"/>
      <c r="M113" s="55"/>
      <c r="N113" s="2"/>
      <c r="O113" s="2"/>
      <c r="P113" s="26"/>
      <c r="Q113" s="26"/>
      <c r="R113" s="26"/>
      <c r="S113" s="26"/>
      <c r="T113" s="26"/>
      <c r="U113" s="26"/>
      <c r="V113" s="26"/>
      <c r="W113" s="26"/>
      <c r="X113" s="26"/>
      <c r="Y113" s="57"/>
      <c r="Z113" s="57"/>
      <c r="AA113" s="50"/>
      <c r="AB113" s="7"/>
    </row>
    <row r="114" spans="2:28" s="5" customFormat="1" ht="12">
      <c r="B114" s="27"/>
      <c r="C114" s="9"/>
      <c r="D114" s="4"/>
      <c r="E114" s="4"/>
      <c r="F114" s="4"/>
      <c r="G114" s="4"/>
      <c r="H114" s="6"/>
      <c r="I114" s="6"/>
      <c r="J114" s="65"/>
      <c r="K114" s="65"/>
      <c r="L114" s="65"/>
      <c r="M114" s="65"/>
      <c r="N114" s="4"/>
      <c r="O114" s="4"/>
      <c r="P114" s="25"/>
      <c r="Q114" s="25"/>
      <c r="R114" s="25"/>
      <c r="S114" s="25"/>
      <c r="T114" s="25"/>
      <c r="U114" s="25"/>
      <c r="V114" s="25"/>
      <c r="W114" s="25"/>
      <c r="X114" s="25"/>
      <c r="Y114" s="59"/>
      <c r="Z114" s="59"/>
      <c r="AA114" s="51"/>
      <c r="AB114" s="8"/>
    </row>
    <row r="115" spans="2:28" s="5" customFormat="1" ht="12">
      <c r="B115" s="29"/>
      <c r="C115" s="11"/>
      <c r="D115" s="4"/>
      <c r="E115" s="4"/>
      <c r="F115" s="4"/>
      <c r="G115" s="4"/>
      <c r="H115" s="6"/>
      <c r="I115" s="6"/>
      <c r="J115" s="65"/>
      <c r="K115" s="65"/>
      <c r="L115" s="65"/>
      <c r="M115" s="65"/>
      <c r="N115" s="4"/>
      <c r="O115" s="4"/>
      <c r="P115" s="25"/>
      <c r="Q115" s="25"/>
      <c r="R115" s="25"/>
      <c r="S115" s="25"/>
      <c r="T115" s="25"/>
      <c r="U115" s="25"/>
      <c r="V115" s="25"/>
      <c r="W115" s="25"/>
      <c r="X115" s="25"/>
      <c r="Y115" s="59"/>
      <c r="Z115" s="59"/>
      <c r="AA115" s="51"/>
      <c r="AB115" s="8"/>
    </row>
    <row r="116" spans="2:28" s="5" customFormat="1" ht="12">
      <c r="B116" s="29"/>
      <c r="C116" s="11"/>
      <c r="D116" s="4"/>
      <c r="E116" s="4"/>
      <c r="F116" s="4"/>
      <c r="G116" s="4"/>
      <c r="H116" s="6"/>
      <c r="I116" s="6"/>
      <c r="J116" s="65"/>
      <c r="K116" s="65"/>
      <c r="L116" s="65"/>
      <c r="M116" s="65"/>
      <c r="N116" s="4"/>
      <c r="O116" s="4"/>
      <c r="P116" s="25"/>
      <c r="Q116" s="25"/>
      <c r="R116" s="25"/>
      <c r="S116" s="25"/>
      <c r="T116" s="25"/>
      <c r="U116" s="25"/>
      <c r="V116" s="25"/>
      <c r="W116" s="25"/>
      <c r="X116" s="25"/>
      <c r="Y116" s="59"/>
      <c r="Z116" s="59"/>
      <c r="AA116" s="51"/>
      <c r="AB116" s="8"/>
    </row>
    <row r="117" spans="2:28" s="5" customFormat="1" ht="12">
      <c r="B117" s="29"/>
      <c r="C117" s="11"/>
      <c r="D117" s="4"/>
      <c r="E117" s="4"/>
      <c r="F117" s="4"/>
      <c r="G117" s="4"/>
      <c r="H117" s="6"/>
      <c r="I117" s="6"/>
      <c r="J117" s="65"/>
      <c r="K117" s="65"/>
      <c r="L117" s="65"/>
      <c r="M117" s="65"/>
      <c r="N117" s="4"/>
      <c r="O117" s="4"/>
      <c r="P117" s="25"/>
      <c r="Q117" s="25"/>
      <c r="R117" s="25"/>
      <c r="S117" s="25"/>
      <c r="T117" s="25"/>
      <c r="U117" s="25"/>
      <c r="V117" s="25"/>
      <c r="W117" s="25"/>
      <c r="X117" s="25"/>
      <c r="Y117" s="59"/>
      <c r="Z117" s="59"/>
      <c r="AA117" s="51"/>
      <c r="AB117" s="8"/>
    </row>
    <row r="118" spans="2:28" s="5" customFormat="1" ht="12">
      <c r="B118" s="29"/>
      <c r="C118" s="11"/>
      <c r="D118" s="4"/>
      <c r="E118" s="4"/>
      <c r="F118" s="4"/>
      <c r="G118" s="4"/>
      <c r="H118" s="6"/>
      <c r="I118" s="6"/>
      <c r="J118" s="65"/>
      <c r="K118" s="65"/>
      <c r="L118" s="65"/>
      <c r="M118" s="65"/>
      <c r="N118" s="4"/>
      <c r="O118" s="4"/>
      <c r="P118" s="25"/>
      <c r="Q118" s="25"/>
      <c r="R118" s="25"/>
      <c r="S118" s="25"/>
      <c r="T118" s="25"/>
      <c r="U118" s="25"/>
      <c r="V118" s="25"/>
      <c r="W118" s="25"/>
      <c r="X118" s="25"/>
      <c r="Y118" s="59"/>
      <c r="Z118" s="59"/>
      <c r="AA118" s="51"/>
      <c r="AB118" s="8"/>
    </row>
    <row r="119" spans="2:28" s="5" customFormat="1" ht="12">
      <c r="B119" s="29"/>
      <c r="C119" s="11"/>
      <c r="D119" s="4"/>
      <c r="E119" s="4"/>
      <c r="F119" s="4"/>
      <c r="G119" s="4"/>
      <c r="H119" s="6"/>
      <c r="I119" s="6"/>
      <c r="J119" s="65"/>
      <c r="K119" s="65"/>
      <c r="L119" s="65"/>
      <c r="M119" s="65"/>
      <c r="N119" s="4"/>
      <c r="O119" s="4"/>
      <c r="P119" s="25"/>
      <c r="Q119" s="25"/>
      <c r="R119" s="25"/>
      <c r="S119" s="25"/>
      <c r="T119" s="25"/>
      <c r="U119" s="25"/>
      <c r="V119" s="25"/>
      <c r="W119" s="25"/>
      <c r="X119" s="25"/>
      <c r="Y119" s="59"/>
      <c r="Z119" s="59"/>
      <c r="AA119" s="51"/>
      <c r="AB119" s="8"/>
    </row>
    <row r="120" spans="2:28" s="5" customFormat="1" ht="12">
      <c r="B120" s="29"/>
      <c r="C120" s="11"/>
      <c r="D120" s="4"/>
      <c r="E120" s="4"/>
      <c r="F120" s="4"/>
      <c r="G120" s="4"/>
      <c r="H120" s="6"/>
      <c r="I120" s="6"/>
      <c r="J120" s="65"/>
      <c r="K120" s="65"/>
      <c r="L120" s="65"/>
      <c r="M120" s="65"/>
      <c r="N120" s="4"/>
      <c r="O120" s="4"/>
      <c r="P120" s="25"/>
      <c r="Q120" s="25"/>
      <c r="R120" s="25"/>
      <c r="S120" s="25"/>
      <c r="T120" s="25"/>
      <c r="U120" s="25"/>
      <c r="V120" s="25"/>
      <c r="W120" s="25"/>
      <c r="X120" s="25"/>
      <c r="Y120" s="59"/>
      <c r="Z120" s="59"/>
      <c r="AA120" s="51"/>
      <c r="AB120" s="8"/>
    </row>
    <row r="121" spans="2:28" s="5" customFormat="1" ht="12">
      <c r="B121" s="27"/>
      <c r="C121" s="9"/>
      <c r="D121" s="4"/>
      <c r="E121" s="4"/>
      <c r="F121" s="4"/>
      <c r="G121" s="4"/>
      <c r="H121" s="6"/>
      <c r="I121" s="6"/>
      <c r="J121" s="65"/>
      <c r="K121" s="65"/>
      <c r="L121" s="65"/>
      <c r="M121" s="65"/>
      <c r="N121" s="4"/>
      <c r="O121" s="4"/>
      <c r="P121" s="25"/>
      <c r="Q121" s="25"/>
      <c r="R121" s="25"/>
      <c r="S121" s="25"/>
      <c r="T121" s="25"/>
      <c r="U121" s="25"/>
      <c r="V121" s="25"/>
      <c r="W121" s="25"/>
      <c r="X121" s="25"/>
      <c r="Y121" s="59"/>
      <c r="Z121" s="59"/>
      <c r="AA121" s="51"/>
      <c r="AB121" s="8"/>
    </row>
    <row r="122" spans="2:28" s="1" customFormat="1" ht="12">
      <c r="B122" s="28"/>
      <c r="C122" s="10"/>
      <c r="D122" s="2"/>
      <c r="E122" s="2"/>
      <c r="F122" s="4"/>
      <c r="G122" s="2"/>
      <c r="H122" s="3"/>
      <c r="I122" s="3"/>
      <c r="J122" s="55"/>
      <c r="K122" s="55"/>
      <c r="L122" s="55"/>
      <c r="M122" s="55"/>
      <c r="N122" s="2"/>
      <c r="O122" s="2"/>
      <c r="P122" s="26"/>
      <c r="Q122" s="26"/>
      <c r="R122" s="26"/>
      <c r="S122" s="26"/>
      <c r="T122" s="26"/>
      <c r="U122" s="26"/>
      <c r="V122" s="26"/>
      <c r="W122" s="26"/>
      <c r="X122" s="26"/>
      <c r="Y122" s="57"/>
      <c r="Z122" s="57"/>
      <c r="AA122" s="50"/>
      <c r="AB122" s="7"/>
    </row>
    <row r="123" spans="2:28" s="1" customFormat="1" ht="12">
      <c r="B123" s="28"/>
      <c r="C123" s="10"/>
      <c r="D123" s="2"/>
      <c r="E123" s="2"/>
      <c r="F123" s="4"/>
      <c r="G123" s="2"/>
      <c r="H123" s="3"/>
      <c r="I123" s="3"/>
      <c r="J123" s="55"/>
      <c r="K123" s="55"/>
      <c r="L123" s="55"/>
      <c r="M123" s="55"/>
      <c r="N123" s="2"/>
      <c r="O123" s="2"/>
      <c r="P123" s="26"/>
      <c r="Q123" s="26"/>
      <c r="R123" s="26"/>
      <c r="S123" s="26"/>
      <c r="T123" s="26"/>
      <c r="U123" s="26"/>
      <c r="V123" s="26"/>
      <c r="W123" s="26"/>
      <c r="X123" s="26"/>
      <c r="Y123" s="57"/>
      <c r="Z123" s="57"/>
      <c r="AA123" s="50"/>
      <c r="AB123" s="7"/>
    </row>
    <row r="124" spans="2:28" s="1" customFormat="1" ht="12">
      <c r="B124" s="28"/>
      <c r="C124" s="10"/>
      <c r="D124" s="2"/>
      <c r="E124" s="2"/>
      <c r="F124" s="4"/>
      <c r="G124" s="2"/>
      <c r="H124" s="3"/>
      <c r="I124" s="3"/>
      <c r="J124" s="55"/>
      <c r="K124" s="55"/>
      <c r="L124" s="55"/>
      <c r="M124" s="55"/>
      <c r="N124" s="2"/>
      <c r="O124" s="2"/>
      <c r="P124" s="26"/>
      <c r="Q124" s="26"/>
      <c r="R124" s="26"/>
      <c r="S124" s="26"/>
      <c r="T124" s="26"/>
      <c r="U124" s="26"/>
      <c r="V124" s="26"/>
      <c r="W124" s="26"/>
      <c r="X124" s="26"/>
      <c r="Y124" s="57"/>
      <c r="Z124" s="57"/>
      <c r="AA124" s="50"/>
      <c r="AB124" s="7"/>
    </row>
    <row r="125" spans="2:28" s="1" customFormat="1" ht="12">
      <c r="B125" s="28"/>
      <c r="C125" s="10"/>
      <c r="D125" s="2"/>
      <c r="E125" s="2"/>
      <c r="F125" s="4"/>
      <c r="G125" s="2"/>
      <c r="H125" s="3"/>
      <c r="I125" s="3"/>
      <c r="J125" s="55"/>
      <c r="K125" s="55"/>
      <c r="L125" s="55"/>
      <c r="M125" s="55"/>
      <c r="N125" s="2"/>
      <c r="O125" s="2"/>
      <c r="P125" s="26"/>
      <c r="Q125" s="26"/>
      <c r="R125" s="26"/>
      <c r="S125" s="26"/>
      <c r="T125" s="26"/>
      <c r="U125" s="26"/>
      <c r="V125" s="26"/>
      <c r="W125" s="26"/>
      <c r="X125" s="26"/>
      <c r="Y125" s="57"/>
      <c r="Z125" s="57"/>
      <c r="AA125" s="50"/>
      <c r="AB125" s="7"/>
    </row>
    <row r="126" spans="2:28" s="1" customFormat="1" ht="12">
      <c r="B126" s="28"/>
      <c r="C126" s="10"/>
      <c r="D126" s="2"/>
      <c r="E126" s="2"/>
      <c r="F126" s="4"/>
      <c r="G126" s="2"/>
      <c r="H126" s="3"/>
      <c r="I126" s="3"/>
      <c r="J126" s="55"/>
      <c r="K126" s="55"/>
      <c r="L126" s="55"/>
      <c r="M126" s="55"/>
      <c r="N126" s="2"/>
      <c r="O126" s="2"/>
      <c r="P126" s="26"/>
      <c r="Q126" s="26"/>
      <c r="R126" s="26"/>
      <c r="S126" s="26"/>
      <c r="T126" s="26"/>
      <c r="U126" s="26"/>
      <c r="V126" s="26"/>
      <c r="W126" s="26"/>
      <c r="X126" s="26"/>
      <c r="Y126" s="57"/>
      <c r="Z126" s="57"/>
      <c r="AA126" s="50"/>
      <c r="AB126" s="7"/>
    </row>
    <row r="127" spans="2:28" s="1" customFormat="1" ht="12">
      <c r="B127" s="28"/>
      <c r="C127" s="10"/>
      <c r="D127" s="2"/>
      <c r="E127" s="2"/>
      <c r="F127" s="4"/>
      <c r="G127" s="2"/>
      <c r="H127" s="3"/>
      <c r="I127" s="3"/>
      <c r="J127" s="55"/>
      <c r="K127" s="55"/>
      <c r="L127" s="55"/>
      <c r="M127" s="55"/>
      <c r="N127" s="2"/>
      <c r="O127" s="2"/>
      <c r="P127" s="26"/>
      <c r="Q127" s="26"/>
      <c r="R127" s="26"/>
      <c r="S127" s="26"/>
      <c r="T127" s="26"/>
      <c r="U127" s="26"/>
      <c r="V127" s="26"/>
      <c r="W127" s="26"/>
      <c r="X127" s="26"/>
      <c r="Y127" s="57"/>
      <c r="Z127" s="57"/>
      <c r="AA127" s="50"/>
      <c r="AB127" s="7"/>
    </row>
    <row r="128" spans="2:28" s="1" customFormat="1" ht="12">
      <c r="B128" s="28"/>
      <c r="C128" s="10"/>
      <c r="D128" s="2"/>
      <c r="E128" s="2"/>
      <c r="F128" s="4"/>
      <c r="G128" s="2"/>
      <c r="H128" s="3"/>
      <c r="I128" s="3"/>
      <c r="J128" s="55"/>
      <c r="K128" s="55"/>
      <c r="L128" s="55"/>
      <c r="M128" s="55"/>
      <c r="N128" s="2"/>
      <c r="O128" s="2"/>
      <c r="P128" s="26"/>
      <c r="Q128" s="26"/>
      <c r="R128" s="26"/>
      <c r="S128" s="26"/>
      <c r="T128" s="26"/>
      <c r="U128" s="26"/>
      <c r="V128" s="26"/>
      <c r="W128" s="26"/>
      <c r="X128" s="26"/>
      <c r="Y128" s="57"/>
      <c r="Z128" s="57"/>
      <c r="AA128" s="50"/>
      <c r="AB128" s="7"/>
    </row>
    <row r="129" spans="2:28" s="1" customFormat="1" ht="12">
      <c r="B129" s="28"/>
      <c r="C129" s="10"/>
      <c r="D129" s="2"/>
      <c r="E129" s="2"/>
      <c r="F129" s="4"/>
      <c r="G129" s="2"/>
      <c r="H129" s="3"/>
      <c r="I129" s="3"/>
      <c r="J129" s="55"/>
      <c r="K129" s="55"/>
      <c r="L129" s="55"/>
      <c r="M129" s="55"/>
      <c r="N129" s="2"/>
      <c r="O129" s="2"/>
      <c r="P129" s="26"/>
      <c r="Q129" s="26"/>
      <c r="R129" s="26"/>
      <c r="S129" s="26"/>
      <c r="T129" s="26"/>
      <c r="U129" s="26"/>
      <c r="V129" s="26"/>
      <c r="W129" s="26"/>
      <c r="X129" s="26"/>
      <c r="Y129" s="57"/>
      <c r="Z129" s="57"/>
      <c r="AA129" s="50"/>
      <c r="AB129" s="7"/>
    </row>
    <row r="130" spans="2:28" s="1" customFormat="1" ht="12">
      <c r="B130" s="28"/>
      <c r="C130" s="10"/>
      <c r="D130" s="2"/>
      <c r="E130" s="2"/>
      <c r="F130" s="4"/>
      <c r="G130" s="2"/>
      <c r="H130" s="3"/>
      <c r="I130" s="3"/>
      <c r="J130" s="55"/>
      <c r="K130" s="55"/>
      <c r="L130" s="55"/>
      <c r="M130" s="55"/>
      <c r="N130" s="2"/>
      <c r="O130" s="2"/>
      <c r="P130" s="26"/>
      <c r="Q130" s="26"/>
      <c r="R130" s="26"/>
      <c r="S130" s="26"/>
      <c r="T130" s="26"/>
      <c r="U130" s="26"/>
      <c r="V130" s="26"/>
      <c r="W130" s="26"/>
      <c r="X130" s="26"/>
      <c r="Y130" s="57"/>
      <c r="Z130" s="57"/>
      <c r="AA130" s="50"/>
      <c r="AB130" s="7"/>
    </row>
    <row r="131" spans="2:28" s="1" customFormat="1" ht="12">
      <c r="B131" s="28"/>
      <c r="C131" s="10"/>
      <c r="D131" s="2"/>
      <c r="E131" s="2"/>
      <c r="F131" s="4"/>
      <c r="G131" s="2"/>
      <c r="H131" s="3"/>
      <c r="I131" s="3"/>
      <c r="J131" s="55"/>
      <c r="K131" s="55"/>
      <c r="L131" s="55"/>
      <c r="M131" s="55"/>
      <c r="N131" s="2"/>
      <c r="O131" s="2"/>
      <c r="P131" s="26"/>
      <c r="Q131" s="26"/>
      <c r="R131" s="26"/>
      <c r="S131" s="26"/>
      <c r="T131" s="26"/>
      <c r="U131" s="26"/>
      <c r="V131" s="26"/>
      <c r="W131" s="26"/>
      <c r="X131" s="26"/>
      <c r="Y131" s="57"/>
      <c r="Z131" s="57"/>
      <c r="AA131" s="50"/>
      <c r="AB131" s="7"/>
    </row>
    <row r="132" spans="2:28" s="1" customFormat="1" ht="12">
      <c r="B132" s="28"/>
      <c r="C132" s="10"/>
      <c r="D132" s="2"/>
      <c r="E132" s="2"/>
      <c r="F132" s="4"/>
      <c r="G132" s="2"/>
      <c r="H132" s="3"/>
      <c r="I132" s="3"/>
      <c r="J132" s="55"/>
      <c r="K132" s="55"/>
      <c r="L132" s="55"/>
      <c r="M132" s="55"/>
      <c r="N132" s="2"/>
      <c r="O132" s="2"/>
      <c r="P132" s="26"/>
      <c r="Q132" s="26"/>
      <c r="R132" s="26"/>
      <c r="S132" s="26"/>
      <c r="T132" s="26"/>
      <c r="U132" s="26"/>
      <c r="V132" s="26"/>
      <c r="W132" s="26"/>
      <c r="X132" s="26"/>
      <c r="Y132" s="57"/>
      <c r="Z132" s="57"/>
      <c r="AA132" s="50"/>
      <c r="AB132" s="7"/>
    </row>
    <row r="133" spans="2:28" s="1" customFormat="1" ht="12">
      <c r="B133" s="28"/>
      <c r="C133" s="10"/>
      <c r="D133" s="2"/>
      <c r="E133" s="2"/>
      <c r="F133" s="4"/>
      <c r="G133" s="2"/>
      <c r="H133" s="3"/>
      <c r="I133" s="3"/>
      <c r="J133" s="55"/>
      <c r="K133" s="55"/>
      <c r="L133" s="55"/>
      <c r="M133" s="55"/>
      <c r="N133" s="2"/>
      <c r="O133" s="2"/>
      <c r="P133" s="26"/>
      <c r="Q133" s="26"/>
      <c r="R133" s="26"/>
      <c r="S133" s="26"/>
      <c r="T133" s="26"/>
      <c r="U133" s="26"/>
      <c r="V133" s="26"/>
      <c r="W133" s="26"/>
      <c r="X133" s="26"/>
      <c r="Y133" s="57"/>
      <c r="Z133" s="57"/>
      <c r="AA133" s="50"/>
      <c r="AB133" s="7"/>
    </row>
    <row r="134" spans="2:28" s="1" customFormat="1" ht="12">
      <c r="B134" s="28"/>
      <c r="C134" s="10"/>
      <c r="D134" s="2"/>
      <c r="E134" s="2"/>
      <c r="F134" s="4"/>
      <c r="G134" s="2"/>
      <c r="H134" s="3"/>
      <c r="I134" s="3"/>
      <c r="J134" s="55"/>
      <c r="K134" s="55"/>
      <c r="L134" s="55"/>
      <c r="M134" s="55"/>
      <c r="N134" s="2"/>
      <c r="O134" s="2"/>
      <c r="P134" s="26"/>
      <c r="Q134" s="26"/>
      <c r="R134" s="26"/>
      <c r="S134" s="26"/>
      <c r="T134" s="26"/>
      <c r="U134" s="26"/>
      <c r="V134" s="26"/>
      <c r="W134" s="26"/>
      <c r="X134" s="26"/>
      <c r="Y134" s="57"/>
      <c r="Z134" s="57"/>
      <c r="AA134" s="50"/>
      <c r="AB134" s="7"/>
    </row>
    <row r="135" spans="2:28" s="1" customFormat="1" ht="12">
      <c r="B135" s="28"/>
      <c r="C135" s="10"/>
      <c r="D135" s="2"/>
      <c r="E135" s="2"/>
      <c r="F135" s="4"/>
      <c r="G135" s="2"/>
      <c r="H135" s="3"/>
      <c r="I135" s="3"/>
      <c r="J135" s="55"/>
      <c r="K135" s="55"/>
      <c r="L135" s="55"/>
      <c r="M135" s="55"/>
      <c r="N135" s="2"/>
      <c r="O135" s="2"/>
      <c r="P135" s="26"/>
      <c r="Q135" s="26"/>
      <c r="R135" s="26"/>
      <c r="S135" s="26"/>
      <c r="T135" s="26"/>
      <c r="U135" s="26"/>
      <c r="V135" s="26"/>
      <c r="W135" s="26"/>
      <c r="X135" s="26"/>
      <c r="Y135" s="57"/>
      <c r="Z135" s="57"/>
      <c r="AA135" s="50"/>
      <c r="AB135" s="7"/>
    </row>
    <row r="136" spans="2:28" s="1" customFormat="1" ht="12">
      <c r="B136" s="28"/>
      <c r="C136" s="10"/>
      <c r="D136" s="2"/>
      <c r="E136" s="2"/>
      <c r="F136" s="4"/>
      <c r="G136" s="2"/>
      <c r="H136" s="3"/>
      <c r="I136" s="3"/>
      <c r="J136" s="55"/>
      <c r="K136" s="55"/>
      <c r="L136" s="55"/>
      <c r="M136" s="55"/>
      <c r="N136" s="2"/>
      <c r="O136" s="2"/>
      <c r="P136" s="26"/>
      <c r="Q136" s="26"/>
      <c r="R136" s="26"/>
      <c r="S136" s="26"/>
      <c r="T136" s="26"/>
      <c r="U136" s="26"/>
      <c r="V136" s="26"/>
      <c r="W136" s="26"/>
      <c r="X136" s="26"/>
      <c r="Y136" s="57"/>
      <c r="Z136" s="57"/>
      <c r="AA136" s="50"/>
      <c r="AB136" s="7"/>
    </row>
    <row r="137" spans="2:28" s="1" customFormat="1" ht="12">
      <c r="B137" s="28"/>
      <c r="C137" s="10"/>
      <c r="D137" s="2"/>
      <c r="E137" s="2"/>
      <c r="F137" s="4"/>
      <c r="G137" s="2"/>
      <c r="H137" s="3"/>
      <c r="I137" s="3"/>
      <c r="J137" s="55"/>
      <c r="K137" s="55"/>
      <c r="L137" s="55"/>
      <c r="M137" s="55"/>
      <c r="N137" s="2"/>
      <c r="O137" s="2"/>
      <c r="P137" s="26"/>
      <c r="Q137" s="26"/>
      <c r="R137" s="26"/>
      <c r="S137" s="26"/>
      <c r="T137" s="26"/>
      <c r="U137" s="26"/>
      <c r="V137" s="26"/>
      <c r="W137" s="26"/>
      <c r="X137" s="26"/>
      <c r="Y137" s="57"/>
      <c r="Z137" s="57"/>
      <c r="AA137" s="50"/>
      <c r="AB137" s="7"/>
    </row>
    <row r="138" spans="2:28" s="1" customFormat="1" ht="12">
      <c r="B138" s="28"/>
      <c r="C138" s="10"/>
      <c r="D138" s="2"/>
      <c r="E138" s="2"/>
      <c r="F138" s="4"/>
      <c r="G138" s="2"/>
      <c r="H138" s="3"/>
      <c r="I138" s="3"/>
      <c r="J138" s="55"/>
      <c r="K138" s="55"/>
      <c r="L138" s="55"/>
      <c r="M138" s="55"/>
      <c r="N138" s="2"/>
      <c r="O138" s="2"/>
      <c r="P138" s="26"/>
      <c r="Q138" s="26"/>
      <c r="R138" s="26"/>
      <c r="S138" s="26"/>
      <c r="T138" s="26"/>
      <c r="U138" s="26"/>
      <c r="V138" s="26"/>
      <c r="W138" s="26"/>
      <c r="X138" s="26"/>
      <c r="Y138" s="57"/>
      <c r="Z138" s="57"/>
      <c r="AA138" s="50"/>
      <c r="AB138" s="7"/>
    </row>
    <row r="139" spans="2:28" s="1" customFormat="1" ht="12">
      <c r="B139" s="28"/>
      <c r="C139" s="10"/>
      <c r="D139" s="2"/>
      <c r="E139" s="2"/>
      <c r="F139" s="4"/>
      <c r="G139" s="2"/>
      <c r="H139" s="3"/>
      <c r="I139" s="3"/>
      <c r="J139" s="55"/>
      <c r="K139" s="55"/>
      <c r="L139" s="55"/>
      <c r="M139" s="55"/>
      <c r="N139" s="2"/>
      <c r="O139" s="2"/>
      <c r="P139" s="26"/>
      <c r="Q139" s="26"/>
      <c r="R139" s="26"/>
      <c r="S139" s="26"/>
      <c r="T139" s="26"/>
      <c r="U139" s="26"/>
      <c r="V139" s="26"/>
      <c r="W139" s="26"/>
      <c r="X139" s="26"/>
      <c r="Y139" s="57"/>
      <c r="Z139" s="57"/>
      <c r="AA139" s="50"/>
      <c r="AB139" s="7"/>
    </row>
    <row r="140" spans="2:28" s="1" customFormat="1" ht="12">
      <c r="B140" s="28"/>
      <c r="C140" s="10"/>
      <c r="D140" s="2"/>
      <c r="E140" s="2"/>
      <c r="F140" s="4"/>
      <c r="G140" s="2"/>
      <c r="H140" s="3"/>
      <c r="I140" s="3"/>
      <c r="J140" s="55"/>
      <c r="K140" s="55"/>
      <c r="L140" s="55"/>
      <c r="M140" s="55"/>
      <c r="N140" s="2"/>
      <c r="O140" s="2"/>
      <c r="P140" s="26"/>
      <c r="Q140" s="26"/>
      <c r="R140" s="26"/>
      <c r="S140" s="26"/>
      <c r="T140" s="26"/>
      <c r="U140" s="26"/>
      <c r="V140" s="26"/>
      <c r="W140" s="26"/>
      <c r="X140" s="26"/>
      <c r="Y140" s="57"/>
      <c r="Z140" s="57"/>
      <c r="AA140" s="50"/>
      <c r="AB140" s="7"/>
    </row>
    <row r="141" spans="2:28" s="1" customFormat="1" ht="12">
      <c r="B141" s="28"/>
      <c r="C141" s="10"/>
      <c r="D141" s="2"/>
      <c r="E141" s="2"/>
      <c r="F141" s="4"/>
      <c r="G141" s="2"/>
      <c r="H141" s="3"/>
      <c r="I141" s="3"/>
      <c r="J141" s="55"/>
      <c r="K141" s="55"/>
      <c r="L141" s="55"/>
      <c r="M141" s="55"/>
      <c r="N141" s="2"/>
      <c r="O141" s="2"/>
      <c r="P141" s="26"/>
      <c r="Q141" s="26"/>
      <c r="R141" s="26"/>
      <c r="S141" s="26"/>
      <c r="T141" s="26"/>
      <c r="U141" s="26"/>
      <c r="V141" s="26"/>
      <c r="W141" s="26"/>
      <c r="X141" s="26"/>
      <c r="Y141" s="57"/>
      <c r="Z141" s="57"/>
      <c r="AA141" s="50"/>
      <c r="AB141" s="7"/>
    </row>
    <row r="142" spans="2:28" s="1" customFormat="1" ht="12">
      <c r="B142" s="28"/>
      <c r="C142" s="10"/>
      <c r="D142" s="2"/>
      <c r="E142" s="2"/>
      <c r="F142" s="4"/>
      <c r="G142" s="2"/>
      <c r="H142" s="3"/>
      <c r="I142" s="3"/>
      <c r="J142" s="55"/>
      <c r="K142" s="55"/>
      <c r="L142" s="55"/>
      <c r="M142" s="55"/>
      <c r="N142" s="2"/>
      <c r="O142" s="2"/>
      <c r="P142" s="26"/>
      <c r="Q142" s="26"/>
      <c r="R142" s="26"/>
      <c r="S142" s="26"/>
      <c r="T142" s="26"/>
      <c r="U142" s="26"/>
      <c r="V142" s="26"/>
      <c r="W142" s="26"/>
      <c r="X142" s="26"/>
      <c r="Y142" s="57"/>
      <c r="Z142" s="57"/>
      <c r="AA142" s="50"/>
      <c r="AB142" s="7"/>
    </row>
    <row r="143" spans="2:28" s="1" customFormat="1" ht="12">
      <c r="B143" s="28"/>
      <c r="C143" s="10"/>
      <c r="D143" s="2"/>
      <c r="E143" s="2"/>
      <c r="F143" s="4"/>
      <c r="G143" s="2"/>
      <c r="H143" s="3"/>
      <c r="I143" s="3"/>
      <c r="J143" s="55"/>
      <c r="K143" s="55"/>
      <c r="L143" s="55"/>
      <c r="M143" s="55"/>
      <c r="N143" s="2"/>
      <c r="O143" s="2"/>
      <c r="P143" s="26"/>
      <c r="Q143" s="26"/>
      <c r="R143" s="26"/>
      <c r="S143" s="26"/>
      <c r="T143" s="26"/>
      <c r="U143" s="26"/>
      <c r="V143" s="26"/>
      <c r="W143" s="26"/>
      <c r="X143" s="26"/>
      <c r="Y143" s="57"/>
      <c r="Z143" s="57"/>
      <c r="AA143" s="50"/>
      <c r="AB143" s="7"/>
    </row>
    <row r="144" spans="2:28" s="1" customFormat="1" ht="12">
      <c r="B144" s="28"/>
      <c r="C144" s="10"/>
      <c r="D144" s="2"/>
      <c r="E144" s="2"/>
      <c r="F144" s="4"/>
      <c r="G144" s="2"/>
      <c r="H144" s="3"/>
      <c r="I144" s="3"/>
      <c r="J144" s="55"/>
      <c r="K144" s="55"/>
      <c r="L144" s="55"/>
      <c r="M144" s="55"/>
      <c r="N144" s="2"/>
      <c r="O144" s="2"/>
      <c r="P144" s="26"/>
      <c r="Q144" s="26"/>
      <c r="R144" s="26"/>
      <c r="S144" s="26"/>
      <c r="T144" s="26"/>
      <c r="U144" s="26"/>
      <c r="V144" s="26"/>
      <c r="W144" s="26"/>
      <c r="X144" s="26"/>
      <c r="Y144" s="57"/>
      <c r="Z144" s="57"/>
      <c r="AA144" s="50"/>
      <c r="AB144" s="7"/>
    </row>
    <row r="145" spans="2:28" s="1" customFormat="1" ht="12">
      <c r="B145" s="28"/>
      <c r="C145" s="10"/>
      <c r="D145" s="2"/>
      <c r="E145" s="2"/>
      <c r="F145" s="4"/>
      <c r="G145" s="2"/>
      <c r="H145" s="3"/>
      <c r="I145" s="3"/>
      <c r="J145" s="55"/>
      <c r="K145" s="55"/>
      <c r="L145" s="55"/>
      <c r="M145" s="55"/>
      <c r="N145" s="2"/>
      <c r="O145" s="2"/>
      <c r="P145" s="26"/>
      <c r="Q145" s="26"/>
      <c r="R145" s="26"/>
      <c r="S145" s="26"/>
      <c r="T145" s="26"/>
      <c r="U145" s="26"/>
      <c r="V145" s="26"/>
      <c r="W145" s="26"/>
      <c r="X145" s="26"/>
      <c r="Y145" s="57"/>
      <c r="Z145" s="57"/>
      <c r="AA145" s="50"/>
      <c r="AB145" s="7"/>
    </row>
    <row r="146" spans="2:28" s="1" customFormat="1" ht="12">
      <c r="B146" s="28"/>
      <c r="C146" s="10"/>
      <c r="D146" s="2"/>
      <c r="E146" s="2"/>
      <c r="F146" s="4"/>
      <c r="G146" s="2"/>
      <c r="H146" s="3"/>
      <c r="I146" s="3"/>
      <c r="J146" s="55"/>
      <c r="K146" s="55"/>
      <c r="L146" s="55"/>
      <c r="M146" s="55"/>
      <c r="N146" s="2"/>
      <c r="O146" s="2"/>
      <c r="P146" s="26"/>
      <c r="Q146" s="26"/>
      <c r="R146" s="26"/>
      <c r="S146" s="26"/>
      <c r="T146" s="26"/>
      <c r="U146" s="26"/>
      <c r="V146" s="26"/>
      <c r="W146" s="26"/>
      <c r="X146" s="26"/>
      <c r="Y146" s="57"/>
      <c r="Z146" s="57"/>
      <c r="AA146" s="50"/>
      <c r="AB146" s="7"/>
    </row>
    <row r="147" spans="2:28" s="1" customFormat="1" ht="12">
      <c r="B147" s="28"/>
      <c r="C147" s="10"/>
      <c r="D147" s="2"/>
      <c r="E147" s="2"/>
      <c r="F147" s="4"/>
      <c r="G147" s="2"/>
      <c r="H147" s="3"/>
      <c r="I147" s="3"/>
      <c r="J147" s="55"/>
      <c r="K147" s="55"/>
      <c r="L147" s="55"/>
      <c r="M147" s="55"/>
      <c r="N147" s="2"/>
      <c r="O147" s="2"/>
      <c r="P147" s="26"/>
      <c r="Q147" s="26"/>
      <c r="R147" s="26"/>
      <c r="S147" s="26"/>
      <c r="T147" s="26"/>
      <c r="U147" s="26"/>
      <c r="V147" s="26"/>
      <c r="W147" s="26"/>
      <c r="X147" s="26"/>
      <c r="Y147" s="57"/>
      <c r="Z147" s="57"/>
      <c r="AA147" s="50"/>
      <c r="AB147" s="7"/>
    </row>
    <row r="148" spans="2:28" s="1" customFormat="1" ht="12">
      <c r="B148" s="28"/>
      <c r="C148" s="10"/>
      <c r="D148" s="2"/>
      <c r="E148" s="2"/>
      <c r="F148" s="4"/>
      <c r="G148" s="2"/>
      <c r="H148" s="3"/>
      <c r="I148" s="3"/>
      <c r="J148" s="55"/>
      <c r="K148" s="55"/>
      <c r="L148" s="55"/>
      <c r="M148" s="55"/>
      <c r="N148" s="2"/>
      <c r="O148" s="2"/>
      <c r="P148" s="26"/>
      <c r="Q148" s="26"/>
      <c r="R148" s="26"/>
      <c r="S148" s="26"/>
      <c r="T148" s="26"/>
      <c r="U148" s="26"/>
      <c r="V148" s="26"/>
      <c r="W148" s="26"/>
      <c r="X148" s="26"/>
      <c r="Y148" s="57"/>
      <c r="Z148" s="57"/>
      <c r="AA148" s="50"/>
      <c r="AB148" s="7"/>
    </row>
    <row r="149" spans="2:28" s="1" customFormat="1" ht="12">
      <c r="B149" s="28"/>
      <c r="C149" s="10"/>
      <c r="D149" s="2"/>
      <c r="E149" s="2"/>
      <c r="F149" s="4"/>
      <c r="G149" s="2"/>
      <c r="H149" s="3"/>
      <c r="I149" s="3"/>
      <c r="J149" s="55"/>
      <c r="K149" s="55"/>
      <c r="L149" s="55"/>
      <c r="M149" s="55"/>
      <c r="N149" s="2"/>
      <c r="O149" s="2"/>
      <c r="P149" s="26"/>
      <c r="Q149" s="26"/>
      <c r="R149" s="26"/>
      <c r="S149" s="26"/>
      <c r="T149" s="26"/>
      <c r="U149" s="26"/>
      <c r="V149" s="26"/>
      <c r="W149" s="26"/>
      <c r="X149" s="26"/>
      <c r="Y149" s="57"/>
      <c r="Z149" s="57"/>
      <c r="AA149" s="50"/>
      <c r="AB149" s="7"/>
    </row>
    <row r="150" spans="2:28" s="1" customFormat="1" ht="12">
      <c r="B150" s="28"/>
      <c r="C150" s="10"/>
      <c r="D150" s="2"/>
      <c r="E150" s="2"/>
      <c r="F150" s="4"/>
      <c r="G150" s="2"/>
      <c r="H150" s="3"/>
      <c r="I150" s="3"/>
      <c r="J150" s="55"/>
      <c r="K150" s="55"/>
      <c r="L150" s="55"/>
      <c r="M150" s="55"/>
      <c r="N150" s="2"/>
      <c r="O150" s="2"/>
      <c r="P150" s="26"/>
      <c r="Q150" s="26"/>
      <c r="R150" s="26"/>
      <c r="S150" s="26"/>
      <c r="T150" s="26"/>
      <c r="U150" s="26"/>
      <c r="V150" s="26"/>
      <c r="W150" s="26"/>
      <c r="X150" s="26"/>
      <c r="Y150" s="57"/>
      <c r="Z150" s="57"/>
      <c r="AA150" s="50"/>
      <c r="AB150" s="7"/>
    </row>
    <row r="151" spans="2:28" s="1" customFormat="1" ht="12">
      <c r="B151" s="28"/>
      <c r="C151" s="10"/>
      <c r="D151" s="2"/>
      <c r="E151" s="2"/>
      <c r="F151" s="4"/>
      <c r="G151" s="2"/>
      <c r="H151" s="3"/>
      <c r="I151" s="3"/>
      <c r="J151" s="55"/>
      <c r="K151" s="55"/>
      <c r="L151" s="55"/>
      <c r="M151" s="55"/>
      <c r="N151" s="2"/>
      <c r="O151" s="2"/>
      <c r="P151" s="26"/>
      <c r="Q151" s="26"/>
      <c r="R151" s="26"/>
      <c r="S151" s="26"/>
      <c r="T151" s="26"/>
      <c r="U151" s="26"/>
      <c r="V151" s="26"/>
      <c r="W151" s="26"/>
      <c r="X151" s="26"/>
      <c r="Y151" s="57"/>
      <c r="Z151" s="57"/>
      <c r="AA151" s="50"/>
      <c r="AB151" s="7"/>
    </row>
    <row r="152" spans="2:28" s="1" customFormat="1" ht="12">
      <c r="B152" s="28"/>
      <c r="C152" s="10"/>
      <c r="D152" s="2"/>
      <c r="E152" s="2"/>
      <c r="F152" s="4"/>
      <c r="G152" s="2"/>
      <c r="H152" s="3"/>
      <c r="I152" s="3"/>
      <c r="J152" s="55"/>
      <c r="K152" s="55"/>
      <c r="L152" s="55"/>
      <c r="M152" s="55"/>
      <c r="N152" s="2"/>
      <c r="O152" s="2"/>
      <c r="P152" s="26"/>
      <c r="Q152" s="26"/>
      <c r="R152" s="26"/>
      <c r="S152" s="26"/>
      <c r="T152" s="26"/>
      <c r="U152" s="26"/>
      <c r="V152" s="26"/>
      <c r="W152" s="26"/>
      <c r="X152" s="26"/>
      <c r="Y152" s="57"/>
      <c r="Z152" s="57"/>
      <c r="AA152" s="50"/>
      <c r="AB152" s="7"/>
    </row>
    <row r="153" spans="2:28" s="1" customFormat="1" ht="12">
      <c r="B153" s="28"/>
      <c r="C153" s="10"/>
      <c r="D153" s="2"/>
      <c r="E153" s="2"/>
      <c r="F153" s="4"/>
      <c r="G153" s="2"/>
      <c r="H153" s="3"/>
      <c r="I153" s="3"/>
      <c r="J153" s="55"/>
      <c r="K153" s="55"/>
      <c r="L153" s="55"/>
      <c r="M153" s="55"/>
      <c r="N153" s="2"/>
      <c r="O153" s="2"/>
      <c r="P153" s="26"/>
      <c r="Q153" s="26"/>
      <c r="R153" s="26"/>
      <c r="S153" s="26"/>
      <c r="T153" s="26"/>
      <c r="U153" s="26"/>
      <c r="V153" s="26"/>
      <c r="W153" s="26"/>
      <c r="X153" s="26"/>
      <c r="Y153" s="57"/>
      <c r="Z153" s="57"/>
      <c r="AA153" s="50"/>
      <c r="AB153" s="7"/>
    </row>
    <row r="154" spans="2:28" s="1" customFormat="1" ht="12">
      <c r="B154" s="28"/>
      <c r="C154" s="10"/>
      <c r="D154" s="2"/>
      <c r="E154" s="2"/>
      <c r="F154" s="4"/>
      <c r="G154" s="2"/>
      <c r="H154" s="3"/>
      <c r="I154" s="3"/>
      <c r="J154" s="55"/>
      <c r="K154" s="55"/>
      <c r="L154" s="55"/>
      <c r="M154" s="55"/>
      <c r="N154" s="2"/>
      <c r="O154" s="2"/>
      <c r="P154" s="26"/>
      <c r="Q154" s="26"/>
      <c r="R154" s="26"/>
      <c r="S154" s="26"/>
      <c r="T154" s="26"/>
      <c r="U154" s="26"/>
      <c r="V154" s="26"/>
      <c r="W154" s="26"/>
      <c r="X154" s="26"/>
      <c r="Y154" s="57"/>
      <c r="Z154" s="57"/>
      <c r="AA154" s="50"/>
      <c r="AB154" s="7"/>
    </row>
    <row r="155" spans="2:28" s="1" customFormat="1" ht="12">
      <c r="B155" s="28"/>
      <c r="C155" s="10"/>
      <c r="D155" s="2"/>
      <c r="E155" s="2"/>
      <c r="F155" s="4"/>
      <c r="G155" s="2"/>
      <c r="H155" s="3"/>
      <c r="I155" s="3"/>
      <c r="J155" s="55"/>
      <c r="K155" s="55"/>
      <c r="L155" s="55"/>
      <c r="M155" s="55"/>
      <c r="N155" s="2"/>
      <c r="O155" s="2"/>
      <c r="P155" s="26"/>
      <c r="Q155" s="26"/>
      <c r="R155" s="26"/>
      <c r="S155" s="26"/>
      <c r="T155" s="26"/>
      <c r="U155" s="26"/>
      <c r="V155" s="26"/>
      <c r="W155" s="26"/>
      <c r="X155" s="26"/>
      <c r="Y155" s="57"/>
      <c r="Z155" s="57"/>
      <c r="AA155" s="50"/>
      <c r="AB155" s="7"/>
    </row>
  </sheetData>
  <sheetProtection/>
  <autoFilter ref="A3:AV107"/>
  <conditionalFormatting sqref="B21:B35 B38:B53">
    <cfRule type="cellIs" priority="15" dxfId="26" operator="lessThan" stopIfTrue="1">
      <formula>B20+0.00015</formula>
    </cfRule>
    <cfRule type="cellIs" priority="16" dxfId="27" operator="greaterThan" stopIfTrue="1">
      <formula>B22-0.00015</formula>
    </cfRule>
  </conditionalFormatting>
  <conditionalFormatting sqref="B57:B78 B14:B18 B81 B84:B107 B5:B11">
    <cfRule type="cellIs" priority="1" dxfId="26" operator="lessThan" stopIfTrue="1">
      <formula>B4+0.00015</formula>
    </cfRule>
    <cfRule type="cellIs" priority="2" dxfId="27" operator="greaterThan" stopIfTrue="1">
      <formula>B6-0.00015</formula>
    </cfRule>
  </conditionalFormatting>
  <conditionalFormatting sqref="B20 B56">
    <cfRule type="cellIs" priority="3" dxfId="26" operator="lessThan" stopIfTrue="1">
      <formula>'Приамурье и Приморье землетр.'!#REF!+0.00015</formula>
    </cfRule>
    <cfRule type="cellIs" priority="4" dxfId="27" operator="greaterThan" stopIfTrue="1">
      <formula>B21-0.00015</formula>
    </cfRule>
  </conditionalFormatting>
  <conditionalFormatting sqref="B19 B54">
    <cfRule type="cellIs" priority="5" dxfId="26" operator="lessThan" stopIfTrue="1">
      <formula>B18+0.00015</formula>
    </cfRule>
    <cfRule type="cellIs" priority="6" dxfId="27" operator="greaterThan" stopIfTrue="1">
      <formula>'Приамурье и Приморье землетр.'!#REF!-0.00015</formula>
    </cfRule>
  </conditionalFormatting>
  <conditionalFormatting sqref="B55">
    <cfRule type="cellIs" priority="7" dxfId="26" operator="lessThan" stopIfTrue="1">
      <formula>'Приамурье и Приморье землетр.'!#REF!+0.00015</formula>
    </cfRule>
    <cfRule type="cellIs" priority="8" dxfId="27" operator="greaterThan" stopIfTrue="1">
      <formula>'Приамурье и Приморье землетр.'!#REF!-0.00015</formula>
    </cfRule>
  </conditionalFormatting>
  <conditionalFormatting sqref="B80 B13 B83 B4 B37">
    <cfRule type="cellIs" priority="9" dxfId="26" operator="lessThan" stopIfTrue="1">
      <formula>'Приамурье и Приморье землетр.'!#REF!+0.00015</formula>
    </cfRule>
    <cfRule type="cellIs" priority="10" dxfId="27" operator="greaterThan" stopIfTrue="1">
      <formula>B5-0.00015</formula>
    </cfRule>
  </conditionalFormatting>
  <conditionalFormatting sqref="B79 B12 B82 B36">
    <cfRule type="cellIs" priority="11" dxfId="26" operator="lessThan" stopIfTrue="1">
      <formula>B11+0.00015</formula>
    </cfRule>
    <cfRule type="cellIs" priority="12" dxfId="27" operator="greaterThan" stopIfTrue="1">
      <formula>'Приамурье и Приморье землетр.'!#REF!-0.00015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Пойгина С.Г.</cp:lastModifiedBy>
  <cp:lastPrinted>2017-02-19T23:26:15Z</cp:lastPrinted>
  <dcterms:created xsi:type="dcterms:W3CDTF">2007-01-19T12:08:33Z</dcterms:created>
  <dcterms:modified xsi:type="dcterms:W3CDTF">2023-02-10T10:23:21Z</dcterms:modified>
  <cp:category/>
  <cp:version/>
  <cp:contentType/>
  <cp:contentStatus/>
</cp:coreProperties>
</file>